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oLinh\Documents\NAM 2023\THANG 9\Bai dich\"/>
    </mc:Choice>
  </mc:AlternateContent>
  <bookViews>
    <workbookView xWindow="0" yWindow="0" windowWidth="23040" windowHeight="8496"/>
  </bookViews>
  <sheets>
    <sheet name="Sep" sheetId="1" r:id="rId1"/>
    <sheet name="Sep 2023" sheetId="2" r:id="rId2"/>
    <sheet name="Accumulated as of Sep 2023" sheetId="3" r:id="rId3"/>
  </sheets>
  <externalReferences>
    <externalReference r:id="rId4"/>
  </externalReferences>
  <definedNames>
    <definedName name="_xlnm._FilterDatabase" localSheetId="1" hidden="1">'Sep 2023'!$B$32:$I$197</definedName>
    <definedName name="_xlnm.Print_Area" localSheetId="2">'Accumulated as of Sep 2023'!$A$1:$D$252</definedName>
    <definedName name="_xlnm.Print_Area" localSheetId="0">Sep!$A$1:$F$25</definedName>
    <definedName name="_xlnm.Print_Area" localSheetId="1">'Sep 2023'!$A$1:$I$197</definedName>
    <definedName name="_xlnm.Print_Titles" localSheetId="2">'Accumulated as of Sep 2023'!$187:$187</definedName>
    <definedName name="_xlnm.Print_Titles" localSheetId="1">'Sep 2023'!$32:$32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2" i="3" l="1"/>
  <c r="C252" i="3"/>
  <c r="D182" i="3"/>
  <c r="C182" i="3"/>
  <c r="D28" i="3"/>
  <c r="C28" i="3"/>
  <c r="F21" i="1" l="1"/>
  <c r="F20" i="1"/>
  <c r="F19" i="1"/>
  <c r="E17" i="1"/>
  <c r="F17" i="1" s="1"/>
  <c r="E16" i="1"/>
  <c r="F16" i="1" s="1"/>
  <c r="E15" i="1"/>
  <c r="F15" i="1" s="1"/>
  <c r="E13" i="1"/>
  <c r="F13" i="1" s="1"/>
  <c r="E12" i="1"/>
  <c r="F12" i="1" s="1"/>
  <c r="E11" i="1"/>
  <c r="E10" i="1" s="1"/>
  <c r="F10" i="1" s="1"/>
  <c r="F9" i="1"/>
  <c r="F11" i="1" l="1"/>
  <c r="D327" i="3" l="1"/>
  <c r="C327" i="3"/>
  <c r="D326" i="3"/>
  <c r="C326" i="3"/>
  <c r="D325" i="3"/>
  <c r="C325" i="3"/>
  <c r="D324" i="3"/>
  <c r="C324" i="3"/>
  <c r="D323" i="3"/>
  <c r="C323" i="3"/>
  <c r="D322" i="3"/>
  <c r="C322" i="3"/>
  <c r="D320" i="3"/>
  <c r="C320" i="3"/>
  <c r="D319" i="3"/>
  <c r="C319" i="3"/>
  <c r="D318" i="3"/>
  <c r="C318" i="3"/>
  <c r="D317" i="3"/>
  <c r="C317" i="3"/>
  <c r="D316" i="3"/>
  <c r="C316" i="3"/>
  <c r="D315" i="3"/>
  <c r="C315" i="3"/>
  <c r="D314" i="3"/>
  <c r="C314" i="3"/>
  <c r="D313" i="3"/>
  <c r="C313" i="3"/>
  <c r="D312" i="3"/>
  <c r="C312" i="3"/>
  <c r="D311" i="3"/>
  <c r="C311" i="3"/>
  <c r="D310" i="3"/>
  <c r="C310" i="3"/>
  <c r="D309" i="3"/>
  <c r="C309" i="3"/>
  <c r="D308" i="3"/>
  <c r="C308" i="3"/>
  <c r="D307" i="3"/>
  <c r="C307" i="3"/>
  <c r="D305" i="3"/>
  <c r="C305" i="3"/>
  <c r="D304" i="3"/>
  <c r="C304" i="3"/>
  <c r="D303" i="3"/>
  <c r="C303" i="3"/>
  <c r="D302" i="3"/>
  <c r="C302" i="3"/>
  <c r="D301" i="3"/>
  <c r="C301" i="3"/>
  <c r="D300" i="3"/>
  <c r="C300" i="3"/>
  <c r="D299" i="3"/>
  <c r="C299" i="3"/>
  <c r="D298" i="3"/>
  <c r="C298" i="3"/>
  <c r="D297" i="3"/>
  <c r="C297" i="3"/>
  <c r="D296" i="3"/>
  <c r="C296" i="3"/>
  <c r="D295" i="3"/>
  <c r="C295" i="3"/>
  <c r="D294" i="3"/>
  <c r="C294" i="3"/>
  <c r="D293" i="3"/>
  <c r="C293" i="3"/>
  <c r="D291" i="3"/>
  <c r="C291" i="3"/>
  <c r="D290" i="3"/>
  <c r="C290" i="3"/>
  <c r="D289" i="3"/>
  <c r="C289" i="3"/>
  <c r="D288" i="3"/>
  <c r="C288" i="3"/>
  <c r="D287" i="3"/>
  <c r="C287" i="3"/>
  <c r="D286" i="3"/>
  <c r="C286" i="3"/>
  <c r="D285" i="3"/>
  <c r="C285" i="3"/>
  <c r="D284" i="3"/>
  <c r="C284" i="3"/>
  <c r="D283" i="3"/>
  <c r="C283" i="3"/>
  <c r="D282" i="3"/>
  <c r="C282" i="3"/>
  <c r="D281" i="3"/>
  <c r="C281" i="3"/>
  <c r="D280" i="3"/>
  <c r="C280" i="3"/>
  <c r="D279" i="3"/>
  <c r="C279" i="3"/>
  <c r="D278" i="3"/>
  <c r="C278" i="3"/>
  <c r="D276" i="3"/>
  <c r="C276" i="3"/>
  <c r="D275" i="3"/>
  <c r="C275" i="3"/>
  <c r="D274" i="3"/>
  <c r="C274" i="3"/>
  <c r="D273" i="3"/>
  <c r="C273" i="3"/>
  <c r="D272" i="3"/>
  <c r="C272" i="3"/>
  <c r="D271" i="3"/>
  <c r="C271" i="3"/>
  <c r="D270" i="3"/>
  <c r="C270" i="3"/>
  <c r="D269" i="3"/>
  <c r="C269" i="3"/>
  <c r="D268" i="3"/>
  <c r="C268" i="3"/>
  <c r="D267" i="3"/>
  <c r="C267" i="3"/>
  <c r="D266" i="3"/>
  <c r="C266" i="3"/>
  <c r="D264" i="3"/>
  <c r="C264" i="3"/>
  <c r="D263" i="3"/>
  <c r="C263" i="3"/>
  <c r="D262" i="3"/>
  <c r="C262" i="3"/>
  <c r="D261" i="3"/>
  <c r="C261" i="3"/>
  <c r="D260" i="3"/>
  <c r="C260" i="3"/>
  <c r="D259" i="3"/>
  <c r="C259" i="3"/>
  <c r="C321" i="3" l="1"/>
  <c r="C306" i="3"/>
  <c r="D306" i="3"/>
  <c r="C265" i="3"/>
  <c r="C292" i="3"/>
  <c r="D292" i="3"/>
  <c r="D265" i="3"/>
  <c r="D258" i="3"/>
  <c r="C277" i="3"/>
  <c r="C258" i="3"/>
  <c r="D321" i="3"/>
  <c r="D277" i="3"/>
  <c r="A140" i="2"/>
  <c r="D328" i="3" l="1"/>
  <c r="C328" i="3"/>
  <c r="A255" i="3"/>
  <c r="A200" i="2"/>
  <c r="A185" i="3" l="1"/>
  <c r="A35" i="3"/>
  <c r="A30" i="2"/>
</calcChain>
</file>

<file path=xl/comments1.xml><?xml version="1.0" encoding="utf-8"?>
<comments xmlns="http://schemas.openxmlformats.org/spreadsheetml/2006/main">
  <authors>
    <author>BaoLinh</author>
  </authors>
  <commentList>
    <comment ref="C23" authorId="0" shapeId="0">
      <text>
        <r>
          <rPr>
            <b/>
            <sz val="9"/>
            <color indexed="81"/>
            <rFont val="Tahoma"/>
            <charset val="1"/>
          </rPr>
          <t>BaoLinh:</t>
        </r>
        <r>
          <rPr>
            <sz val="9"/>
            <color indexed="81"/>
            <rFont val="Tahoma"/>
            <charset val="1"/>
          </rPr>
          <t xml:space="preserve">
new Liechtensteiner investor
</t>
        </r>
      </text>
    </comment>
  </commentList>
</comments>
</file>

<file path=xl/sharedStrings.xml><?xml version="1.0" encoding="utf-8"?>
<sst xmlns="http://schemas.openxmlformats.org/spreadsheetml/2006/main" count="985" uniqueCount="312">
  <si>
    <t>Singapore</t>
  </si>
  <si>
    <t>BritishVirginIslands</t>
  </si>
  <si>
    <t>Malaysia</t>
  </si>
  <si>
    <t>Australia</t>
  </si>
  <si>
    <t>Samoa</t>
  </si>
  <si>
    <t>Anguilla</t>
  </si>
  <si>
    <t>Cayman Islands</t>
  </si>
  <si>
    <t>Seychelles</t>
  </si>
  <si>
    <t>Canada</t>
  </si>
  <si>
    <t>Luxembourg</t>
  </si>
  <si>
    <t>Belize</t>
  </si>
  <si>
    <t>Marshall Islands</t>
  </si>
  <si>
    <t>Afghanistan</t>
  </si>
  <si>
    <t>British West Indies</t>
  </si>
  <si>
    <t>Pakistan</t>
  </si>
  <si>
    <t>Philippines</t>
  </si>
  <si>
    <t>Israel</t>
  </si>
  <si>
    <t>Nigeria</t>
  </si>
  <si>
    <t>Italia</t>
  </si>
  <si>
    <t>Ethiopia</t>
  </si>
  <si>
    <t>Saint Kitts and Nevis</t>
  </si>
  <si>
    <t>Syrian Arab Republic</t>
  </si>
  <si>
    <t>Sri Lanka</t>
  </si>
  <si>
    <t>Iceland</t>
  </si>
  <si>
    <t>New Zealand</t>
  </si>
  <si>
    <t>Ireland</t>
  </si>
  <si>
    <t>Indonesia</t>
  </si>
  <si>
    <t>Kazakhstan</t>
  </si>
  <si>
    <t>Jordan</t>
  </si>
  <si>
    <t>Iran (Islamic Republic of)</t>
  </si>
  <si>
    <t>Mali</t>
  </si>
  <si>
    <t>Dominica</t>
  </si>
  <si>
    <t>Slovakia</t>
  </si>
  <si>
    <t>Bangladesh</t>
  </si>
  <si>
    <t>Venezuela</t>
  </si>
  <si>
    <t>Libya</t>
  </si>
  <si>
    <t>Brazil</t>
  </si>
  <si>
    <t>Nepal</t>
  </si>
  <si>
    <t>Hungary</t>
  </si>
  <si>
    <t>Chile</t>
  </si>
  <si>
    <t>Belarus</t>
  </si>
  <si>
    <t>Guinea</t>
  </si>
  <si>
    <t>Lithuania</t>
  </si>
  <si>
    <t>Mexico</t>
  </si>
  <si>
    <t>Rumani</t>
  </si>
  <si>
    <t>Long An</t>
  </si>
  <si>
    <t>An Giang</t>
  </si>
  <si>
    <t>Gia Lai</t>
  </si>
  <si>
    <t>Kon Tum</t>
  </si>
  <si>
    <t>Brunei Darussalam</t>
  </si>
  <si>
    <t>Mauritius</t>
  </si>
  <si>
    <t>Bermuda</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</si>
  <si>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</si>
  <si>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</si>
  <si>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</si>
  <si>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</si>
  <si>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</si>
  <si>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</si>
  <si>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</si>
  <si>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</si>
  <si>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</si>
  <si>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</si>
  <si>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</si>
  <si>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</si>
  <si>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</si>
  <si>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</si>
  <si>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</si>
  <si>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</si>
  <si>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United States Virgin Islands</t>
  </si>
  <si>
    <t>Andorra</t>
  </si>
  <si>
    <t>Guatemala</t>
  </si>
  <si>
    <t>Turks &amp; Caicos Islands</t>
  </si>
  <si>
    <t>Slovenia</t>
  </si>
  <si>
    <t>Serbia</t>
  </si>
  <si>
    <t>Kuwait</t>
  </si>
  <si>
    <t>Ghana</t>
  </si>
  <si>
    <t>Myanmar</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</si>
  <si>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</si>
  <si>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</si>
  <si>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</si>
  <si>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</si>
  <si>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</si>
  <si>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</si>
  <si>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</si>
  <si>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</si>
  <si>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</si>
  <si>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</si>
  <si>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</si>
  <si>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</si>
  <si>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</si>
  <si>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</si>
  <si>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</si>
  <si>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</si>
  <si>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</si>
  <si>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Kenya</t>
  </si>
  <si>
    <t>Malta</t>
  </si>
  <si>
    <t>Colombia</t>
  </si>
  <si>
    <t>Congo</t>
  </si>
  <si>
    <t>Appendix I</t>
  </si>
  <si>
    <t>FOREIGN INVESTMENT AGENCY</t>
  </si>
  <si>
    <t>No.</t>
  </si>
  <si>
    <t>Indicator</t>
  </si>
  <si>
    <t>Units</t>
  </si>
  <si>
    <t>Comparison</t>
  </si>
  <si>
    <t>Realized capital</t>
  </si>
  <si>
    <t>Registered capital*</t>
  </si>
  <si>
    <t xml:space="preserve">   Newly registered</t>
  </si>
  <si>
    <t xml:space="preserve">   Additionally registered</t>
  </si>
  <si>
    <t xml:space="preserve">   Capital contribution, share purchase</t>
  </si>
  <si>
    <t>Number of projects*</t>
  </si>
  <si>
    <t>Export</t>
  </si>
  <si>
    <t xml:space="preserve">   Export (including oil)</t>
  </si>
  <si>
    <t xml:space="preserve">   Export (excluding oil)</t>
  </si>
  <si>
    <t>Import</t>
  </si>
  <si>
    <t>mil. USD</t>
  </si>
  <si>
    <t>project</t>
  </si>
  <si>
    <t>turn of project</t>
  </si>
  <si>
    <t>*Figures as calculated from January 1st to the 20th of the reporting month</t>
  </si>
  <si>
    <t>Appendix II</t>
  </si>
  <si>
    <t>Foreign Investment Agency</t>
  </si>
  <si>
    <t>Sector</t>
  </si>
  <si>
    <t>Number of new projects</t>
  </si>
  <si>
    <t>Newly registered capital 
(Mil. USD)</t>
  </si>
  <si>
    <t>Number of extended projects</t>
  </si>
  <si>
    <t>Additional registered capital
(Mil. USD)</t>
  </si>
  <si>
    <t>Number of capital contribution and share purchase projects</t>
  </si>
  <si>
    <t>Capital contribution and share purchase (Mil. USD)</t>
  </si>
  <si>
    <t>Total registered capital (Mil. USD)</t>
  </si>
  <si>
    <t>Manufacturing, processing</t>
  </si>
  <si>
    <t>Production, electricity, gas, steam and air conditioning supply</t>
  </si>
  <si>
    <t>Professional, scientific and technical activities</t>
  </si>
  <si>
    <t xml:space="preserve">Wholesale and retail trade; repair of motor vehicles and motorcycles  </t>
  </si>
  <si>
    <t>Transportation and storage</t>
  </si>
  <si>
    <t>Agriculture, forestry and fishery</t>
  </si>
  <si>
    <t>Information and communication</t>
  </si>
  <si>
    <t>Financial, banking and insurance activities</t>
  </si>
  <si>
    <t>Accommodation and food service activities</t>
  </si>
  <si>
    <t>Construction</t>
  </si>
  <si>
    <t>Education and training</t>
  </si>
  <si>
    <t>Water supply, sewerage, waste management and remediation activities</t>
  </si>
  <si>
    <t>Administrative and support service activities</t>
  </si>
  <si>
    <t>Other service activities</t>
  </si>
  <si>
    <t>Mining and quarrying</t>
  </si>
  <si>
    <t>Public health and social work activities</t>
  </si>
  <si>
    <t>Arts, entertainment and recreation</t>
  </si>
  <si>
    <t>Total</t>
  </si>
  <si>
    <t>Counterpart</t>
  </si>
  <si>
    <t>Japan</t>
  </si>
  <si>
    <t>China</t>
  </si>
  <si>
    <t>Thailand</t>
  </si>
  <si>
    <t>Netherlands</t>
  </si>
  <si>
    <t>United Kingdom</t>
  </si>
  <si>
    <t>Germany</t>
  </si>
  <si>
    <t>France</t>
  </si>
  <si>
    <t>Denmark</t>
  </si>
  <si>
    <t>Belgium</t>
  </si>
  <si>
    <t>India</t>
  </si>
  <si>
    <t>Sweden</t>
  </si>
  <si>
    <t>Spain</t>
  </si>
  <si>
    <t>Russia</t>
  </si>
  <si>
    <t>Austria</t>
  </si>
  <si>
    <t>South Africa</t>
  </si>
  <si>
    <t>Turkey</t>
  </si>
  <si>
    <t>Egypt</t>
  </si>
  <si>
    <t>Finland</t>
  </si>
  <si>
    <t>Lebanon</t>
  </si>
  <si>
    <t>Greece</t>
  </si>
  <si>
    <t>Poland</t>
  </si>
  <si>
    <t>United Arab Emirates</t>
  </si>
  <si>
    <t>Location</t>
  </si>
  <si>
    <t>Can Tho</t>
  </si>
  <si>
    <t>Binh Duong</t>
  </si>
  <si>
    <t>Hai Phong</t>
  </si>
  <si>
    <t>Bac Giang</t>
  </si>
  <si>
    <t>Quang Ninh</t>
  </si>
  <si>
    <t>Tay Ninh</t>
  </si>
  <si>
    <t>Dak Lak</t>
  </si>
  <si>
    <t>Bac Ninh</t>
  </si>
  <si>
    <t>Dong Nai</t>
  </si>
  <si>
    <t>Hung Yen</t>
  </si>
  <si>
    <t>Nghe An</t>
  </si>
  <si>
    <t>Hai Duong</t>
  </si>
  <si>
    <t>Da Nang</t>
  </si>
  <si>
    <t>Binh Phuoc</t>
  </si>
  <si>
    <t>Phu Tho</t>
  </si>
  <si>
    <t>Ninh Binh</t>
  </si>
  <si>
    <t>Quang Tri</t>
  </si>
  <si>
    <t>Ha Nam</t>
  </si>
  <si>
    <t>Nam Dinh</t>
  </si>
  <si>
    <t>Ninh Thuan</t>
  </si>
  <si>
    <t>Ben Tre</t>
  </si>
  <si>
    <t>Vinh Phuc</t>
  </si>
  <si>
    <t>Ba Ria - Vung Tau</t>
  </si>
  <si>
    <t>Thai Nguyen</t>
  </si>
  <si>
    <t>Quang Binh</t>
  </si>
  <si>
    <t>Binh Dinh</t>
  </si>
  <si>
    <t>Khanh Hoa</t>
  </si>
  <si>
    <t>Thanh Hoa</t>
  </si>
  <si>
    <t>Vinh Long</t>
  </si>
  <si>
    <t>Quang Ngai</t>
  </si>
  <si>
    <t>Quang Nam</t>
  </si>
  <si>
    <t>Thai Binh</t>
  </si>
  <si>
    <t>Yen Bai</t>
  </si>
  <si>
    <t>Ha Tinh</t>
  </si>
  <si>
    <t>Dak Nong</t>
  </si>
  <si>
    <t>Lao Cai</t>
  </si>
  <si>
    <t>Lam Dong</t>
  </si>
  <si>
    <t>Ca Mau</t>
  </si>
  <si>
    <t>Tien Giang</t>
  </si>
  <si>
    <t>Kien Giang</t>
  </si>
  <si>
    <t>Dong Thap</t>
  </si>
  <si>
    <t>Hau Giang</t>
  </si>
  <si>
    <t>Binh Thuan</t>
  </si>
  <si>
    <t>Tra Vinh</t>
  </si>
  <si>
    <t>Soc Trang</t>
  </si>
  <si>
    <t>Lai Chau</t>
  </si>
  <si>
    <t>Tuyen Quang</t>
  </si>
  <si>
    <t>Bac Lieu</t>
  </si>
  <si>
    <t>Hoa Binh</t>
  </si>
  <si>
    <t>Appendix III</t>
  </si>
  <si>
    <t>FDI ATTRACTION IN VIETNAM BY SECTOR</t>
  </si>
  <si>
    <t>Number of projects</t>
  </si>
  <si>
    <t xml:space="preserve"> Total registered capital 
(Mil. USD) </t>
  </si>
  <si>
    <t>Household's chores employment activities</t>
  </si>
  <si>
    <t>FDI ATTRACTION IN VIETNAM BY COUNTERPART</t>
  </si>
  <si>
    <t xml:space="preserve"> Total registered investment capital 
(Mil. USD) </t>
  </si>
  <si>
    <t>Laos</t>
  </si>
  <si>
    <t>Cuba</t>
  </si>
  <si>
    <t>Saudia Arabia</t>
  </si>
  <si>
    <t>Democratic People's Republic of Korea</t>
  </si>
  <si>
    <t>Mongolia</t>
  </si>
  <si>
    <t>Portugal</t>
  </si>
  <si>
    <t>Ho Chi Minh City</t>
  </si>
  <si>
    <t>Hanoi</t>
  </si>
  <si>
    <t>Phu Yen</t>
  </si>
  <si>
    <t>Lang Son</t>
  </si>
  <si>
    <t>Son La</t>
  </si>
  <si>
    <t>Cao Bang</t>
  </si>
  <si>
    <t>Bac Kan</t>
  </si>
  <si>
    <t>Ha Giang</t>
  </si>
  <si>
    <t>Dien Bien</t>
  </si>
  <si>
    <t>Thua Thien Hue</t>
  </si>
  <si>
    <t>Switzerland</t>
  </si>
  <si>
    <t>Albania</t>
  </si>
  <si>
    <t>Republic of Korea</t>
  </si>
  <si>
    <t>Lesotho</t>
  </si>
  <si>
    <t>Cyprus</t>
  </si>
  <si>
    <t>Guernsey</t>
  </si>
  <si>
    <t>Norway</t>
  </si>
  <si>
    <t>Macao</t>
  </si>
  <si>
    <t>Cambodia</t>
  </si>
  <si>
    <t>Iraq</t>
  </si>
  <si>
    <t>Morrocco</t>
  </si>
  <si>
    <t xml:space="preserve"> </t>
  </si>
  <si>
    <t>Qatar</t>
  </si>
  <si>
    <t>Petroleum</t>
  </si>
  <si>
    <t>Manufacturing and processing</t>
  </si>
  <si>
    <t xml:space="preserve">Wholesale and retail; repair of motor vehicles and motorcycles  </t>
  </si>
  <si>
    <t>Ukraina</t>
  </si>
  <si>
    <t>Grenada</t>
  </si>
  <si>
    <t>Republic of Moldova</t>
  </si>
  <si>
    <t>Production and distribution of electricity, gas, steam and air conditioning supply</t>
  </si>
  <si>
    <t>Hong Kong (China)</t>
  </si>
  <si>
    <t>Taiwan (China)</t>
  </si>
  <si>
    <t>Real estate industry</t>
  </si>
  <si>
    <t>United States</t>
  </si>
  <si>
    <t>Côte d'Ivoire</t>
  </si>
  <si>
    <t>Czech Republic</t>
  </si>
  <si>
    <t>Number of capital contributions and share purchases projects</t>
  </si>
  <si>
    <t>Compared to the same period (%)</t>
  </si>
  <si>
    <t>Georgia</t>
  </si>
  <si>
    <t>Vanuatu</t>
  </si>
  <si>
    <t>I</t>
  </si>
  <si>
    <t>II</t>
  </si>
  <si>
    <t>III</t>
  </si>
  <si>
    <t>IV</t>
  </si>
  <si>
    <t>V</t>
  </si>
  <si>
    <t>VI</t>
  </si>
  <si>
    <t>Red River Delta</t>
  </si>
  <si>
    <t>Southeast Region</t>
  </si>
  <si>
    <t>Northern Midlands and Mountains</t>
  </si>
  <si>
    <t>North-central and Central Coastal Regions</t>
  </si>
  <si>
    <t>Mekong River Delta</t>
  </si>
  <si>
    <t>Central Highlands</t>
  </si>
  <si>
    <t>FDI ATTRACTION IN VIETNAM BY REGION</t>
  </si>
  <si>
    <t>VII</t>
  </si>
  <si>
    <t>Region</t>
  </si>
  <si>
    <t>Water supply and waste treatment</t>
  </si>
  <si>
    <t>Algeria</t>
  </si>
  <si>
    <t>Rusia</t>
  </si>
  <si>
    <t>Central African Republic</t>
  </si>
  <si>
    <t>Saudi Arabia</t>
  </si>
  <si>
    <t>Morocco</t>
  </si>
  <si>
    <t xml:space="preserve"> -   </t>
  </si>
  <si>
    <t>Kon Tom</t>
  </si>
  <si>
    <t>Hondaurus</t>
  </si>
  <si>
    <t>Liberia</t>
  </si>
  <si>
    <t>Ho Chi Minh city</t>
  </si>
  <si>
    <t>FDI BRIEF REPORT IN THE FIRST NINE MONTHS OF 2023</t>
  </si>
  <si>
    <t>Hanoi, September 22, 2023</t>
  </si>
  <si>
    <t>The first nine months of 2022</t>
  </si>
  <si>
    <t>The first nine months of 2023</t>
  </si>
  <si>
    <t>Accumulated as of September 20, 2023</t>
  </si>
  <si>
    <t>144 countries and territories having investments in Vietnam with 38.379 projects and total registered capital of 455,06 billion USD. Republic of Korea led the list, followed by Singapore, Japan and Taiwan (China).</t>
  </si>
  <si>
    <t>FDI ATTRACTION IN THE FIRST NINE MONTHS OF 2023 BY SECTOR</t>
  </si>
  <si>
    <t>As from January 1 to September 20, 2023</t>
  </si>
  <si>
    <t>FDI ATTRACTION IN THE FIRST NINE MONTHS OF 2023 BY COUNTERPART</t>
  </si>
  <si>
    <t>Liechtenstein</t>
  </si>
  <si>
    <t>FDI ATTRACTION IN THE FIRST NINE MONTHS OF 2023 BY LOCATION</t>
  </si>
  <si>
    <t>FDI ATTRACTION IN THE FIRST NINE MONTHS OF 2023 BY REGION</t>
  </si>
  <si>
    <t>(Valid projects accumulated as of September 20, 2023)</t>
  </si>
  <si>
    <t>FDI ATTRACTION IN VIETNAM BY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</si>
</sst>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 #,##0.00\ _₫_-;\-* #,##0.00\ _₫_-;_-* &quot;-&quot;??\ _₫_-;_-@_-"/>
    <numFmt numFmtId="167" formatCode="#,##0.0"/>
    <numFmt numFmtId="168" formatCode="0.0%"/>
    <numFmt numFmtId="169" formatCode="_(* #,##0_);_(* \(#,##0\);_(* &quot;-&quot;??_);_(@_)"/>
    <numFmt numFmtId="170" formatCode="_(* #,##0.000_);_(* \(#,##0.000\);_(* &quot;-&quot;??_);_(@_)"/>
    <numFmt numFmtId="171" formatCode="#.##0"/>
    <numFmt numFmtId="172" formatCode="0.000"/>
    <numFmt numFmtId="173" formatCode="\$#,##0\ ;\(\$#,##0\)"/>
    <numFmt numFmtId="174" formatCode="&quot;\&quot;#,##0;[Red]&quot;\&quot;&quot;\&quot;\-#,##0"/>
    <numFmt numFmtId="175" formatCode="&quot;\&quot;#,##0.00;[Red]&quot;\&quot;&quot;\&quot;&quot;\&quot;&quot;\&quot;&quot;\&quot;&quot;\&quot;\-#,##0.00"/>
    <numFmt numFmtId="176" formatCode="&quot;\&quot;#,##0.00;[Red]&quot;\&quot;\-#,##0.00"/>
    <numFmt numFmtId="177" formatCode="&quot;\&quot;#,##0;[Red]&quot;\&quot;\-#,##0"/>
    <numFmt numFmtId="178" formatCode="_-&quot;£&quot;* #,##0_-;\-&quot;£&quot;* #,##0_-;_-&quot;£&quot;* &quot;-&quot;_-;_-@_-"/>
    <numFmt numFmtId="179" formatCode="#,##0\ &quot;F&quot;;[Red]\-#,##0\ &quot;F&quot;"/>
    <numFmt numFmtId="180" formatCode="0.00_)"/>
    <numFmt numFmtId="181" formatCode="#.##"/>
    <numFmt numFmtId="182" formatCode="0.00E+00;\许"/>
    <numFmt numFmtId="183" formatCode="0.00E+00;\趰"/>
    <numFmt numFmtId="184" formatCode="0.0E+00;\趰"/>
    <numFmt numFmtId="185" formatCode="0E+00;\趰"/>
    <numFmt numFmtId="186" formatCode="#,##0.0;[Red]\-#,##0.0"/>
    <numFmt numFmtId="187" formatCode="0.000%"/>
    <numFmt numFmtId="188" formatCode="_(* #,##0.0_);_(* \(#,##0.0\);_(* &quot;-&quot;??_);_(@_)"/>
  </numFmts>
  <fonts count="76">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1"/>
      <name val="Arial"/>
      <family val="2"/>
    </font>
    <font>
      <sz val="11"/>
      <color indexed="8"/>
      <name val="Arial"/>
      <family val="2"/>
    </font>
    <font>
      <sz val="10"/>
      <name val="Arial"/>
      <family val="2"/>
      <charset val="163"/>
    </font>
    <font>
      <b/>
      <sz val="11"/>
      <color indexed="8"/>
      <name val="Arial"/>
      <family val="2"/>
    </font>
    <font>
      <sz val="10"/>
      <name val="Arial"/>
      <family val="2"/>
    </font>
    <font>
      <b/>
      <i/>
      <sz val="11"/>
      <color indexed="8"/>
      <name val="Arial"/>
      <family val="2"/>
      <charset val="163"/>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sz val="11"/>
      <color indexed="8"/>
      <name val="Times New Roman"/>
      <family val="1"/>
    </font>
    <font>
      <b/>
      <sz val="11"/>
      <color indexed="8"/>
      <name val="Times New Roman"/>
      <family val="1"/>
    </font>
    <font>
      <sz val="11"/>
      <name val="Times New Roman"/>
      <family val="1"/>
    </font>
    <font>
      <b/>
      <sz val="11"/>
      <name val="Times New Roman"/>
      <family val="1"/>
    </font>
    <font>
      <i/>
      <sz val="11"/>
      <name val="Times New Roman"/>
      <family val="1"/>
    </font>
    <font>
      <sz val="11"/>
      <color theme="1"/>
      <name val="Times New Roman"/>
      <family val="1"/>
    </font>
    <font>
      <b/>
      <sz val="10"/>
      <name val="Times New Roman"/>
      <family val="1"/>
    </font>
    <font>
      <b/>
      <sz val="11"/>
      <color theme="1"/>
      <name val="Times New Roman"/>
      <family val="1"/>
    </font>
    <font>
      <sz val="12"/>
      <color theme="1"/>
      <name val="Times New Roman"/>
      <family val="1"/>
    </font>
    <font>
      <b/>
      <sz val="12"/>
      <color theme="1"/>
      <name val="Times New Roman"/>
      <family val="1"/>
    </font>
    <font>
      <b/>
      <sz val="10"/>
      <color theme="1"/>
      <name val="Times New Roman"/>
      <family val="1"/>
    </font>
    <font>
      <sz val="9"/>
      <color indexed="81"/>
      <name val="Tahoma"/>
      <charset val="1"/>
    </font>
    <font>
      <b/>
      <sz val="9"/>
      <color indexed="81"/>
      <name val="Tahoma"/>
      <charset val="1"/>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s>
  <cellStyleXfs count="221">
    <xf numFmtId="0" fontId="0" fillId="0" borderId="0"/>
    <xf numFmtId="164"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0" fontId="8" fillId="0" borderId="0"/>
    <xf numFmtId="0" fontId="17" fillId="0" borderId="0"/>
    <xf numFmtId="186" fontId="19" fillId="0" borderId="0" applyFont="0" applyFill="0" applyBorder="0" applyAlignment="0" applyProtection="0"/>
    <xf numFmtId="0" fontId="20" fillId="0" borderId="0" applyFont="0" applyFill="0" applyBorder="0" applyAlignment="0" applyProtection="0"/>
    <xf numFmtId="181" fontId="21" fillId="0" borderId="0" applyFont="0" applyFill="0" applyBorder="0" applyAlignment="0" applyProtection="0"/>
    <xf numFmtId="40" fontId="20" fillId="0" borderId="0" applyFont="0" applyFill="0" applyBorder="0" applyAlignment="0" applyProtection="0"/>
    <xf numFmtId="38" fontId="20" fillId="0" borderId="0" applyFont="0" applyFill="0" applyBorder="0" applyAlignment="0" applyProtection="0"/>
    <xf numFmtId="41" fontId="22" fillId="0" borderId="0" applyFont="0" applyFill="0" applyBorder="0" applyAlignment="0" applyProtection="0"/>
    <xf numFmtId="9" fontId="23" fillId="0" borderId="0" applyFont="0" applyFill="0" applyBorder="0" applyAlignment="0" applyProtection="0"/>
    <xf numFmtId="0" fontId="24" fillId="0" borderId="0"/>
    <xf numFmtId="0" fontId="25" fillId="0" borderId="0" applyNumberFormat="0" applyFill="0" applyBorder="0" applyAlignment="0" applyProtection="0"/>
    <xf numFmtId="0" fontId="26" fillId="5" borderId="0"/>
    <xf numFmtId="0" fontId="27" fillId="5" borderId="0"/>
    <xf numFmtId="0" fontId="29" fillId="5" borderId="0"/>
    <xf numFmtId="0" fontId="30" fillId="0" borderId="0">
      <alignment wrapText="1"/>
    </xf>
    <xf numFmtId="0" fontId="31" fillId="0" borderId="0" applyFont="0" applyFill="0" applyBorder="0" applyAlignment="0" applyProtection="0"/>
    <xf numFmtId="185" fontId="21" fillId="0" borderId="0" applyFont="0" applyFill="0" applyBorder="0" applyAlignment="0" applyProtection="0"/>
    <xf numFmtId="0" fontId="31" fillId="0" borderId="0" applyFont="0" applyFill="0" applyBorder="0" applyAlignment="0" applyProtection="0"/>
    <xf numFmtId="184" fontId="21" fillId="0" borderId="0" applyFont="0" applyFill="0" applyBorder="0" applyAlignment="0" applyProtection="0"/>
    <xf numFmtId="0" fontId="31" fillId="0" borderId="0" applyFont="0" applyFill="0" applyBorder="0" applyAlignment="0" applyProtection="0"/>
    <xf numFmtId="182" fontId="21" fillId="0" borderId="0" applyFont="0" applyFill="0" applyBorder="0" applyAlignment="0" applyProtection="0"/>
    <xf numFmtId="0" fontId="31" fillId="0" borderId="0" applyFont="0" applyFill="0" applyBorder="0" applyAlignment="0" applyProtection="0"/>
    <xf numFmtId="183" fontId="21" fillId="0" borderId="0" applyFont="0" applyFill="0" applyBorder="0" applyAlignment="0" applyProtection="0"/>
    <xf numFmtId="0" fontId="31" fillId="0" borderId="0"/>
    <xf numFmtId="0" fontId="31" fillId="0" borderId="0"/>
    <xf numFmtId="37" fontId="32" fillId="0" borderId="0"/>
    <xf numFmtId="0" fontId="33" fillId="0" borderId="0"/>
    <xf numFmtId="172" fontId="17" fillId="0" borderId="0" applyFill="0" applyBorder="0" applyAlignment="0"/>
    <xf numFmtId="172" fontId="6" fillId="0" borderId="0" applyFill="0" applyBorder="0" applyAlignment="0"/>
    <xf numFmtId="172" fontId="6" fillId="0" borderId="0" applyFill="0" applyBorder="0" applyAlignment="0"/>
    <xf numFmtId="166" fontId="17" fillId="0" borderId="0" applyFont="0" applyFill="0" applyBorder="0" applyAlignment="0" applyProtection="0"/>
    <xf numFmtId="166" fontId="2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2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7" fillId="0" borderId="0" applyFont="0" applyFill="0" applyBorder="0" applyAlignment="0" applyProtection="0"/>
    <xf numFmtId="3" fontId="8" fillId="0" borderId="0" applyFont="0" applyFill="0" applyBorder="0" applyAlignment="0" applyProtection="0"/>
    <xf numFmtId="173"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11" fillId="0" borderId="2" applyNumberFormat="0" applyAlignment="0" applyProtection="0">
      <alignment horizontal="left" vertical="center"/>
    </xf>
    <xf numFmtId="0" fontId="11" fillId="0" borderId="3">
      <alignment horizontal="left" vertical="center"/>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xf numFmtId="178" fontId="17" fillId="0" borderId="4"/>
    <xf numFmtId="178" fontId="6" fillId="0" borderId="4"/>
    <xf numFmtId="178" fontId="6" fillId="0" borderId="4"/>
    <xf numFmtId="0" fontId="18" fillId="0" borderId="0" applyNumberFormat="0" applyFont="0" applyFill="0" applyAlignment="0"/>
    <xf numFmtId="180" fontId="35" fillId="0" borderId="0"/>
    <xf numFmtId="0" fontId="28"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8" fillId="0" borderId="0"/>
    <xf numFmtId="0" fontId="28" fillId="0" borderId="0"/>
    <xf numFmtId="0" fontId="2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16" fillId="0" borderId="0"/>
    <xf numFmtId="0" fontId="8" fillId="0" borderId="0"/>
    <xf numFmtId="0" fontId="8" fillId="0" borderId="0"/>
    <xf numFmtId="0" fontId="8" fillId="0" borderId="0"/>
    <xf numFmtId="0" fontId="6" fillId="0" borderId="0"/>
    <xf numFmtId="0" fontId="6" fillId="0" borderId="0"/>
    <xf numFmtId="0" fontId="36" fillId="0" borderId="0"/>
    <xf numFmtId="0" fontId="8" fillId="0" borderId="0"/>
    <xf numFmtId="0" fontId="8" fillId="0" borderId="0"/>
    <xf numFmtId="0" fontId="8" fillId="0" borderId="0"/>
    <xf numFmtId="0" fontId="16" fillId="0" borderId="0"/>
    <xf numFmtId="0" fontId="16" fillId="0" borderId="0"/>
    <xf numFmtId="0" fontId="8" fillId="0" borderId="0"/>
    <xf numFmtId="0" fontId="8" fillId="0" borderId="0"/>
    <xf numFmtId="0" fontId="8" fillId="0" borderId="0"/>
    <xf numFmtId="0" fontId="16" fillId="0" borderId="0"/>
    <xf numFmtId="0" fontId="16" fillId="0" borderId="0"/>
    <xf numFmtId="0" fontId="8" fillId="0" borderId="0"/>
    <xf numFmtId="0" fontId="8" fillId="0" borderId="0"/>
    <xf numFmtId="0" fontId="8" fillId="0" borderId="0"/>
    <xf numFmtId="0" fontId="8" fillId="0" borderId="0"/>
    <xf numFmtId="0" fontId="21" fillId="0" borderId="0"/>
    <xf numFmtId="0" fontId="21" fillId="0" borderId="0"/>
    <xf numFmtId="0" fontId="21" fillId="0" borderId="0"/>
    <xf numFmtId="9" fontId="17" fillId="0" borderId="0" applyFont="0" applyFill="0" applyBorder="0" applyAlignment="0" applyProtection="0"/>
    <xf numFmtId="9" fontId="6" fillId="0" borderId="0" applyFont="0" applyFill="0" applyBorder="0" applyAlignment="0" applyProtection="0"/>
    <xf numFmtId="0" fontId="17" fillId="0" borderId="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0" fontId="37" fillId="0" borderId="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38" fillId="0" borderId="0" applyNumberForma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37" fillId="0" borderId="0">
      <alignment vertical="center"/>
    </xf>
    <xf numFmtId="40" fontId="39" fillId="0" borderId="0" applyFont="0" applyFill="0" applyBorder="0" applyAlignment="0" applyProtection="0"/>
    <xf numFmtId="3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9" fontId="40" fillId="0" borderId="0" applyFont="0" applyFill="0" applyBorder="0" applyAlignment="0" applyProtection="0"/>
    <xf numFmtId="0" fontId="41" fillId="0" borderId="0"/>
    <xf numFmtId="174" fontId="8" fillId="0" borderId="0" applyFont="0" applyFill="0" applyBorder="0" applyAlignment="0" applyProtection="0"/>
    <xf numFmtId="175" fontId="8" fillId="0" borderId="0" applyFont="0" applyFill="0" applyBorder="0" applyAlignment="0" applyProtection="0"/>
    <xf numFmtId="176" fontId="43" fillId="0" borderId="0" applyFont="0" applyFill="0" applyBorder="0" applyAlignment="0" applyProtection="0"/>
    <xf numFmtId="177" fontId="43" fillId="0" borderId="0" applyFont="0" applyFill="0" applyBorder="0" applyAlignment="0" applyProtection="0"/>
    <xf numFmtId="0" fontId="44" fillId="0" borderId="0"/>
    <xf numFmtId="0" fontId="18" fillId="0" borderId="0"/>
    <xf numFmtId="41" fontId="42" fillId="0" borderId="0" applyFont="0" applyFill="0" applyBorder="0" applyAlignment="0" applyProtection="0"/>
    <xf numFmtId="43" fontId="42" fillId="0" borderId="0" applyFont="0" applyFill="0" applyBorder="0" applyAlignment="0" applyProtection="0"/>
    <xf numFmtId="42" fontId="42" fillId="0" borderId="0" applyFont="0" applyFill="0" applyBorder="0" applyAlignment="0" applyProtection="0"/>
    <xf numFmtId="179" fontId="45" fillId="0" borderId="0" applyFont="0" applyFill="0" applyBorder="0" applyAlignment="0" applyProtection="0"/>
    <xf numFmtId="44" fontId="42" fillId="0" borderId="0" applyFont="0" applyFill="0" applyBorder="0" applyAlignment="0" applyProtection="0"/>
    <xf numFmtId="0" fontId="17" fillId="0" borderId="0"/>
    <xf numFmtId="0" fontId="17" fillId="0" borderId="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9" applyNumberFormat="0" applyAlignment="0" applyProtection="0"/>
    <xf numFmtId="0" fontId="55" fillId="10" borderId="10" applyNumberFormat="0" applyAlignment="0" applyProtection="0"/>
    <xf numFmtId="0" fontId="56" fillId="10" borderId="9" applyNumberFormat="0" applyAlignment="0" applyProtection="0"/>
    <xf numFmtId="0" fontId="57" fillId="0" borderId="11" applyNumberFormat="0" applyFill="0" applyAlignment="0" applyProtection="0"/>
    <xf numFmtId="0" fontId="58" fillId="11" borderId="12"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4" applyNumberFormat="0" applyFill="0" applyAlignment="0" applyProtection="0"/>
    <xf numFmtId="0" fontId="6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2" fillId="36" borderId="0" applyNumberFormat="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12" borderId="13" applyNumberFormat="0" applyFont="0" applyAlignment="0" applyProtection="0"/>
    <xf numFmtId="43" fontId="2"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0" fontId="8" fillId="0" borderId="0"/>
    <xf numFmtId="172" fontId="8" fillId="0" borderId="0" applyFill="0" applyBorder="0" applyAlignment="0"/>
    <xf numFmtId="166" fontId="8" fillId="0" borderId="0" applyFont="0" applyFill="0" applyBorder="0" applyAlignment="0" applyProtection="0"/>
    <xf numFmtId="166" fontId="8" fillId="0" borderId="0" applyFont="0" applyFill="0" applyBorder="0" applyAlignment="0" applyProtection="0"/>
    <xf numFmtId="178" fontId="8" fillId="0" borderId="4"/>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cellStyleXfs>
  <cellXfs count="223">
    <xf numFmtId="0" fontId="0" fillId="0" borderId="0" xfId="0"/>
    <xf numFmtId="0" fontId="3" fillId="0" borderId="0" xfId="0" applyFont="1" applyAlignment="1">
      <alignment horizontal="left"/>
    </xf>
    <xf numFmtId="0" fontId="4" fillId="0" borderId="0" xfId="0" applyFont="1"/>
    <xf numFmtId="167" fontId="4" fillId="0" borderId="0" xfId="0" applyNumberFormat="1" applyFont="1"/>
    <xf numFmtId="167" fontId="5" fillId="0" borderId="0" xfId="0" applyNumberFormat="1" applyFont="1"/>
    <xf numFmtId="168" fontId="4" fillId="0" borderId="0" xfId="3" applyNumberFormat="1" applyFont="1"/>
    <xf numFmtId="0" fontId="7" fillId="2" borderId="0" xfId="0" applyFont="1" applyFill="1" applyAlignment="1">
      <alignment horizontal="center" vertical="center" wrapText="1"/>
    </xf>
    <xf numFmtId="0" fontId="5" fillId="0" borderId="0" xfId="0" applyFont="1"/>
    <xf numFmtId="0" fontId="5" fillId="0" borderId="0" xfId="0" applyFont="1" applyAlignment="1">
      <alignment horizontal="left"/>
    </xf>
    <xf numFmtId="0" fontId="5" fillId="0" borderId="0" xfId="0" applyFont="1" applyAlignment="1">
      <alignment horizontal="center"/>
    </xf>
    <xf numFmtId="168" fontId="5" fillId="0" borderId="0" xfId="3" applyNumberFormat="1" applyFont="1" applyFill="1" applyBorder="1"/>
    <xf numFmtId="168" fontId="5" fillId="0" borderId="0" xfId="3" applyNumberFormat="1" applyFont="1"/>
    <xf numFmtId="10" fontId="5" fillId="0" borderId="0" xfId="2" applyNumberFormat="1" applyFont="1"/>
    <xf numFmtId="4" fontId="7" fillId="0" borderId="0" xfId="0" applyNumberFormat="1" applyFont="1"/>
    <xf numFmtId="167" fontId="7" fillId="0" borderId="0" xfId="0" applyNumberFormat="1" applyFont="1"/>
    <xf numFmtId="9" fontId="7" fillId="0" borderId="0" xfId="3" applyFont="1"/>
    <xf numFmtId="168" fontId="7" fillId="0" borderId="0" xfId="3" applyNumberFormat="1" applyFont="1"/>
    <xf numFmtId="167" fontId="10" fillId="0" borderId="0" xfId="0" applyNumberFormat="1" applyFont="1"/>
    <xf numFmtId="168" fontId="7" fillId="0" borderId="0" xfId="3" applyNumberFormat="1" applyFont="1" applyAlignment="1"/>
    <xf numFmtId="167" fontId="3" fillId="0" borderId="0" xfId="0" applyNumberFormat="1" applyFont="1"/>
    <xf numFmtId="168" fontId="3" fillId="0" borderId="0" xfId="3" applyNumberFormat="1" applyFont="1" applyAlignment="1"/>
    <xf numFmtId="1" fontId="4" fillId="0" borderId="0" xfId="4" applyNumberFormat="1" applyFont="1" applyAlignment="1">
      <alignment horizontal="left"/>
    </xf>
    <xf numFmtId="167" fontId="7" fillId="0" borderId="0" xfId="0" applyNumberFormat="1" applyFont="1" applyAlignment="1">
      <alignment horizontal="center"/>
    </xf>
    <xf numFmtId="168" fontId="3" fillId="0" borderId="0" xfId="3" applyNumberFormat="1" applyFont="1"/>
    <xf numFmtId="9" fontId="3" fillId="0" borderId="0" xfId="3" applyFont="1"/>
    <xf numFmtId="164" fontId="3" fillId="0" borderId="0" xfId="4" applyFont="1"/>
    <xf numFmtId="169" fontId="13" fillId="3" borderId="0" xfId="5" applyNumberFormat="1" applyFont="1" applyFill="1"/>
    <xf numFmtId="170" fontId="14" fillId="3" borderId="0" xfId="5" applyNumberFormat="1" applyFont="1" applyFill="1" applyAlignment="1">
      <alignment horizontal="right"/>
    </xf>
    <xf numFmtId="0" fontId="13" fillId="3" borderId="0" xfId="0" applyFont="1" applyFill="1"/>
    <xf numFmtId="170" fontId="13" fillId="3" borderId="0" xfId="5" applyNumberFormat="1" applyFont="1" applyFill="1"/>
    <xf numFmtId="169" fontId="13" fillId="3" borderId="1" xfId="5" applyNumberFormat="1" applyFont="1" applyFill="1" applyBorder="1"/>
    <xf numFmtId="169" fontId="12" fillId="4" borderId="1" xfId="5" applyNumberFormat="1" applyFont="1" applyFill="1" applyBorder="1" applyAlignment="1">
      <alignment horizontal="right" vertical="center" wrapText="1"/>
    </xf>
    <xf numFmtId="0" fontId="12" fillId="3" borderId="0" xfId="0" applyFont="1" applyFill="1" applyAlignment="1">
      <alignment horizontal="center" vertical="center" wrapText="1"/>
    </xf>
    <xf numFmtId="169" fontId="12" fillId="3" borderId="0" xfId="5" applyNumberFormat="1" applyFont="1" applyFill="1" applyBorder="1" applyAlignment="1">
      <alignment horizontal="right" vertical="center" wrapText="1"/>
    </xf>
    <xf numFmtId="170" fontId="12" fillId="3" borderId="0" xfId="5" applyNumberFormat="1" applyFont="1" applyFill="1" applyBorder="1" applyAlignment="1">
      <alignment horizontal="right" vertical="center" wrapText="1"/>
    </xf>
    <xf numFmtId="9" fontId="4" fillId="0" borderId="0" xfId="2" applyFont="1"/>
    <xf numFmtId="3" fontId="5" fillId="0" borderId="0" xfId="0" applyNumberFormat="1" applyFont="1"/>
    <xf numFmtId="171" fontId="13" fillId="3" borderId="0" xfId="0" applyNumberFormat="1" applyFont="1" applyFill="1" applyAlignment="1">
      <alignment horizontal="center"/>
    </xf>
    <xf numFmtId="187" fontId="13" fillId="3" borderId="0" xfId="2" applyNumberFormat="1" applyFont="1" applyFill="1"/>
    <xf numFmtId="10" fontId="13" fillId="3" borderId="0" xfId="2" applyNumberFormat="1" applyFont="1" applyFill="1"/>
    <xf numFmtId="0" fontId="3" fillId="0" borderId="0" xfId="0" applyFont="1" applyAlignment="1">
      <alignment horizontal="center"/>
    </xf>
    <xf numFmtId="3" fontId="63" fillId="0" borderId="1" xfId="0" applyNumberFormat="1" applyFont="1" applyBorder="1"/>
    <xf numFmtId="4" fontId="63" fillId="0" borderId="1" xfId="1" applyNumberFormat="1" applyFont="1" applyFill="1" applyBorder="1" applyAlignment="1">
      <alignment horizontal="right"/>
    </xf>
    <xf numFmtId="0" fontId="64" fillId="2" borderId="1" xfId="0" applyFont="1" applyFill="1" applyBorder="1" applyAlignment="1">
      <alignment horizontal="center" vertical="center" wrapText="1"/>
    </xf>
    <xf numFmtId="49" fontId="64" fillId="2" borderId="1" xfId="0" applyNumberFormat="1" applyFont="1" applyFill="1" applyBorder="1" applyAlignment="1">
      <alignment horizontal="center" vertical="center" wrapText="1"/>
    </xf>
    <xf numFmtId="168" fontId="64" fillId="2" borderId="1" xfId="3" applyNumberFormat="1" applyFont="1" applyFill="1" applyBorder="1" applyAlignment="1">
      <alignment horizontal="center" vertical="center" wrapText="1"/>
    </xf>
    <xf numFmtId="0" fontId="63" fillId="0" borderId="1" xfId="0" applyFont="1" applyBorder="1" applyAlignment="1">
      <alignment horizontal="left"/>
    </xf>
    <xf numFmtId="0" fontId="63" fillId="0" borderId="1" xfId="0" applyFont="1" applyBorder="1"/>
    <xf numFmtId="0" fontId="63" fillId="0" borderId="1" xfId="0" applyFont="1" applyBorder="1" applyAlignment="1">
      <alignment horizontal="center"/>
    </xf>
    <xf numFmtId="0" fontId="64" fillId="0" borderId="0" xfId="0" applyFont="1" applyAlignment="1">
      <alignment vertical="center" wrapText="1"/>
    </xf>
    <xf numFmtId="0" fontId="63" fillId="0" borderId="0" xfId="0" applyFont="1" applyAlignment="1">
      <alignment horizontal="left"/>
    </xf>
    <xf numFmtId="168" fontId="67" fillId="0" borderId="0" xfId="3" applyNumberFormat="1" applyFont="1" applyAlignment="1">
      <alignment horizontal="right"/>
    </xf>
    <xf numFmtId="0" fontId="68" fillId="0" borderId="0" xfId="0" applyFont="1" applyAlignment="1">
      <alignment vertical="center"/>
    </xf>
    <xf numFmtId="0" fontId="7" fillId="0" borderId="0" xfId="0" applyFont="1" applyAlignment="1">
      <alignment horizontal="center"/>
    </xf>
    <xf numFmtId="168" fontId="3" fillId="0" borderId="0" xfId="3" applyNumberFormat="1" applyFont="1" applyAlignment="1">
      <alignment horizontal="center"/>
    </xf>
    <xf numFmtId="169" fontId="10" fillId="0" borderId="0" xfId="4" applyNumberFormat="1" applyFont="1"/>
    <xf numFmtId="168" fontId="64" fillId="0" borderId="0" xfId="3" applyNumberFormat="1" applyFont="1"/>
    <xf numFmtId="0" fontId="68" fillId="0" borderId="0" xfId="0" applyFont="1"/>
    <xf numFmtId="0" fontId="66" fillId="0" borderId="0" xfId="0" applyFont="1" applyAlignment="1">
      <alignment horizontal="left"/>
    </xf>
    <xf numFmtId="169" fontId="68" fillId="0" borderId="0" xfId="1" applyNumberFormat="1" applyFont="1"/>
    <xf numFmtId="164" fontId="68" fillId="0" borderId="0" xfId="1" applyFont="1"/>
    <xf numFmtId="169" fontId="67" fillId="0" borderId="0" xfId="1" applyNumberFormat="1" applyFont="1" applyAlignment="1">
      <alignment horizontal="right"/>
    </xf>
    <xf numFmtId="164" fontId="67" fillId="0" borderId="0" xfId="1" applyFont="1" applyAlignment="1">
      <alignment horizontal="right"/>
    </xf>
    <xf numFmtId="0" fontId="69" fillId="3" borderId="0" xfId="0" applyFont="1" applyFill="1" applyAlignment="1">
      <alignment horizontal="center" vertical="center" wrapText="1"/>
    </xf>
    <xf numFmtId="0" fontId="68" fillId="0" borderId="0" xfId="0" applyFont="1" applyAlignment="1">
      <alignment horizontal="left" vertical="center"/>
    </xf>
    <xf numFmtId="0" fontId="69" fillId="3" borderId="0" xfId="0" applyFont="1" applyFill="1" applyAlignment="1">
      <alignment vertical="center"/>
    </xf>
    <xf numFmtId="0" fontId="69" fillId="0" borderId="0" xfId="0" applyFont="1" applyAlignment="1">
      <alignment horizontal="center" vertical="center"/>
    </xf>
    <xf numFmtId="169" fontId="69" fillId="0" borderId="0" xfId="1" applyNumberFormat="1" applyFont="1" applyFill="1" applyBorder="1" applyAlignment="1">
      <alignment vertical="center"/>
    </xf>
    <xf numFmtId="164" fontId="69" fillId="0" borderId="0" xfId="1" applyFont="1" applyFill="1" applyBorder="1" applyAlignment="1">
      <alignment vertical="center"/>
    </xf>
    <xf numFmtId="0" fontId="69" fillId="0" borderId="0" xfId="0" applyFont="1" applyAlignment="1">
      <alignment vertical="center"/>
    </xf>
    <xf numFmtId="0" fontId="68" fillId="0" borderId="0" xfId="0" applyFont="1" applyAlignment="1">
      <alignment horizontal="center"/>
    </xf>
    <xf numFmtId="1" fontId="63" fillId="3" borderId="1" xfId="0" applyNumberFormat="1" applyFont="1" applyFill="1" applyBorder="1" applyAlignment="1">
      <alignment horizontal="center"/>
    </xf>
    <xf numFmtId="169" fontId="63" fillId="3" borderId="1" xfId="5" applyNumberFormat="1" applyFont="1" applyFill="1" applyBorder="1"/>
    <xf numFmtId="169" fontId="66" fillId="4" borderId="1" xfId="5" applyNumberFormat="1" applyFont="1" applyFill="1" applyBorder="1" applyAlignment="1">
      <alignment horizontal="right" vertical="center" wrapText="1"/>
    </xf>
    <xf numFmtId="164" fontId="13" fillId="3" borderId="1" xfId="5" applyFont="1" applyFill="1" applyBorder="1"/>
    <xf numFmtId="164" fontId="12" fillId="4" borderId="1" xfId="5" applyFont="1" applyFill="1" applyBorder="1" applyAlignment="1">
      <alignment horizontal="right" vertical="center" wrapText="1"/>
    </xf>
    <xf numFmtId="164" fontId="63" fillId="3" borderId="1" xfId="5" applyFont="1" applyFill="1" applyBorder="1"/>
    <xf numFmtId="164" fontId="66" fillId="4" borderId="1" xfId="5" applyFont="1" applyFill="1" applyBorder="1" applyAlignment="1">
      <alignment horizontal="right" vertical="center" wrapText="1"/>
    </xf>
    <xf numFmtId="0" fontId="68" fillId="0" borderId="1" xfId="0" applyFont="1" applyBorder="1" applyAlignment="1">
      <alignment vertical="center" wrapText="1"/>
    </xf>
    <xf numFmtId="0" fontId="65" fillId="0" borderId="1" xfId="0" applyFont="1" applyBorder="1" applyAlignment="1">
      <alignment vertical="center" wrapText="1"/>
    </xf>
    <xf numFmtId="0" fontId="68" fillId="0" borderId="1" xfId="0" applyFont="1" applyBorder="1" applyAlignment="1">
      <alignment horizontal="left" vertical="center"/>
    </xf>
    <xf numFmtId="0" fontId="68" fillId="0" borderId="1" xfId="0" applyFont="1" applyBorder="1" applyAlignment="1">
      <alignment horizontal="left" vertical="center" wrapText="1"/>
    </xf>
    <xf numFmtId="0" fontId="63" fillId="3" borderId="1" xfId="0" applyFont="1" applyFill="1" applyBorder="1" applyAlignment="1">
      <alignment horizontal="left" vertical="center" wrapText="1"/>
    </xf>
    <xf numFmtId="0" fontId="63" fillId="3" borderId="0" xfId="0" applyFont="1" applyFill="1" applyAlignment="1">
      <alignment horizontal="left" vertical="center"/>
    </xf>
    <xf numFmtId="0" fontId="63" fillId="3" borderId="1" xfId="0" applyFont="1" applyFill="1" applyBorder="1" applyAlignment="1">
      <alignment horizontal="left" vertical="center"/>
    </xf>
    <xf numFmtId="0" fontId="68" fillId="3" borderId="1" xfId="0" applyFont="1" applyFill="1" applyBorder="1" applyAlignment="1">
      <alignment horizontal="left" vertical="center" wrapText="1"/>
    </xf>
    <xf numFmtId="164" fontId="68" fillId="0" borderId="1" xfId="1" applyFont="1" applyBorder="1" applyAlignment="1">
      <alignment vertical="center"/>
    </xf>
    <xf numFmtId="0" fontId="68" fillId="0" borderId="1" xfId="0" applyFont="1" applyBorder="1" applyAlignment="1">
      <alignment vertical="center"/>
    </xf>
    <xf numFmtId="0" fontId="68" fillId="0" borderId="1" xfId="0" applyFont="1" applyBorder="1" applyAlignment="1">
      <alignment horizontal="center" vertical="center"/>
    </xf>
    <xf numFmtId="164" fontId="68" fillId="0" borderId="1" xfId="1" applyFont="1" applyBorder="1" applyAlignment="1">
      <alignment horizontal="left" vertical="center"/>
    </xf>
    <xf numFmtId="165" fontId="68" fillId="0" borderId="1" xfId="0" applyNumberFormat="1" applyFont="1" applyBorder="1" applyAlignment="1">
      <alignment horizontal="left" vertical="center"/>
    </xf>
    <xf numFmtId="165" fontId="68" fillId="0" borderId="1" xfId="0" applyNumberFormat="1" applyFont="1" applyBorder="1" applyAlignment="1">
      <alignment vertical="center"/>
    </xf>
    <xf numFmtId="164" fontId="68" fillId="0" borderId="1" xfId="1" applyFont="1" applyFill="1" applyBorder="1" applyAlignment="1">
      <alignment horizontal="left" vertical="center"/>
    </xf>
    <xf numFmtId="164" fontId="65" fillId="0" borderId="1" xfId="1" applyFont="1" applyBorder="1" applyAlignment="1">
      <alignment vertical="center"/>
    </xf>
    <xf numFmtId="0" fontId="68" fillId="0" borderId="1" xfId="1" applyNumberFormat="1" applyFont="1" applyBorder="1" applyAlignment="1">
      <alignment horizontal="left" vertical="center" wrapText="1"/>
    </xf>
    <xf numFmtId="0" fontId="66" fillId="2" borderId="1" xfId="0" applyFont="1" applyFill="1" applyBorder="1" applyAlignment="1">
      <alignment horizontal="center" vertical="center" wrapText="1"/>
    </xf>
    <xf numFmtId="169" fontId="66" fillId="2" borderId="1" xfId="1" applyNumberFormat="1" applyFont="1" applyFill="1" applyBorder="1" applyAlignment="1">
      <alignment horizontal="center" vertical="center" wrapText="1"/>
    </xf>
    <xf numFmtId="164" fontId="66" fillId="2" borderId="1" xfId="1" applyFont="1" applyFill="1" applyBorder="1" applyAlignment="1">
      <alignment horizontal="center" vertical="center" wrapText="1"/>
    </xf>
    <xf numFmtId="3" fontId="66" fillId="2" borderId="1" xfId="0" applyNumberFormat="1" applyFont="1" applyFill="1" applyBorder="1" applyAlignment="1">
      <alignment horizontal="center" vertical="center" wrapText="1"/>
    </xf>
    <xf numFmtId="168" fontId="63" fillId="0" borderId="1" xfId="3" applyNumberFormat="1" applyFont="1" applyFill="1" applyBorder="1"/>
    <xf numFmtId="168" fontId="63" fillId="0" borderId="1" xfId="3" applyNumberFormat="1" applyFont="1" applyBorder="1"/>
    <xf numFmtId="1" fontId="63" fillId="3" borderId="15" xfId="0" applyNumberFormat="1" applyFont="1" applyFill="1" applyBorder="1" applyAlignment="1">
      <alignment horizontal="center"/>
    </xf>
    <xf numFmtId="0" fontId="68" fillId="0" borderId="1" xfId="0" applyFont="1" applyBorder="1" applyAlignment="1">
      <alignment horizontal="center" vertical="center" wrapText="1"/>
    </xf>
    <xf numFmtId="0" fontId="63" fillId="3" borderId="0" xfId="0" applyFont="1" applyFill="1" applyAlignment="1">
      <alignment vertical="center"/>
    </xf>
    <xf numFmtId="0" fontId="63" fillId="3" borderId="1" xfId="0" applyFont="1" applyFill="1" applyBorder="1" applyAlignment="1">
      <alignment vertical="center" wrapText="1"/>
    </xf>
    <xf numFmtId="0" fontId="66" fillId="4" borderId="1" xfId="0" applyFont="1" applyFill="1" applyBorder="1" applyAlignment="1">
      <alignment horizontal="center" vertical="center" wrapText="1"/>
    </xf>
    <xf numFmtId="164" fontId="68" fillId="0" borderId="19" xfId="1" applyFont="1" applyBorder="1" applyAlignment="1">
      <alignment vertical="center"/>
    </xf>
    <xf numFmtId="164" fontId="70" fillId="4" borderId="1" xfId="1" applyFont="1" applyFill="1" applyBorder="1" applyAlignment="1">
      <alignment horizontal="center" vertical="center" wrapText="1"/>
    </xf>
    <xf numFmtId="0" fontId="68" fillId="0" borderId="21" xfId="0" applyFont="1" applyBorder="1" applyAlignment="1">
      <alignment horizontal="center" vertical="center"/>
    </xf>
    <xf numFmtId="0" fontId="70" fillId="4" borderId="1" xfId="0" applyFont="1" applyFill="1" applyBorder="1" applyAlignment="1">
      <alignment horizontal="center" vertical="center" wrapText="1"/>
    </xf>
    <xf numFmtId="164" fontId="68" fillId="0" borderId="18" xfId="1" applyFont="1" applyBorder="1" applyAlignment="1">
      <alignment vertical="center"/>
    </xf>
    <xf numFmtId="0" fontId="68" fillId="0" borderId="19" xfId="0" applyFont="1" applyBorder="1" applyAlignment="1">
      <alignment vertical="center"/>
    </xf>
    <xf numFmtId="2" fontId="68" fillId="0" borderId="19" xfId="0" applyNumberFormat="1" applyFont="1" applyBorder="1" applyAlignment="1">
      <alignment vertical="center"/>
    </xf>
    <xf numFmtId="188" fontId="68" fillId="0" borderId="25" xfId="1" applyNumberFormat="1" applyFont="1" applyBorder="1" applyAlignment="1">
      <alignment vertical="center"/>
    </xf>
    <xf numFmtId="0" fontId="68" fillId="0" borderId="19" xfId="0" applyFont="1" applyBorder="1" applyAlignment="1">
      <alignment horizontal="left" vertical="center"/>
    </xf>
    <xf numFmtId="0" fontId="68" fillId="0" borderId="26" xfId="0" applyFont="1" applyBorder="1" applyAlignment="1">
      <alignment horizontal="center" vertical="center"/>
    </xf>
    <xf numFmtId="0" fontId="68" fillId="0" borderId="16" xfId="0" applyFont="1" applyBorder="1" applyAlignment="1">
      <alignment vertical="center"/>
    </xf>
    <xf numFmtId="0" fontId="66" fillId="0" borderId="19" xfId="0" applyFont="1" applyBorder="1" applyAlignment="1">
      <alignment vertical="center"/>
    </xf>
    <xf numFmtId="0" fontId="66" fillId="0" borderId="21" xfId="0" applyFont="1" applyBorder="1" applyAlignment="1">
      <alignment horizontal="center" vertical="center"/>
    </xf>
    <xf numFmtId="171" fontId="66" fillId="4" borderId="1" xfId="0" applyNumberFormat="1" applyFont="1" applyFill="1" applyBorder="1" applyAlignment="1">
      <alignment horizontal="center" vertical="center" wrapText="1"/>
    </xf>
    <xf numFmtId="0" fontId="66" fillId="4" borderId="1" xfId="6" applyFont="1" applyFill="1" applyBorder="1" applyAlignment="1">
      <alignment horizontal="center" vertical="center" wrapText="1"/>
    </xf>
    <xf numFmtId="169" fontId="66" fillId="4" borderId="1" xfId="5" applyNumberFormat="1" applyFont="1" applyFill="1" applyBorder="1" applyAlignment="1">
      <alignment horizontal="center" vertical="center" wrapText="1"/>
    </xf>
    <xf numFmtId="170" fontId="66" fillId="4" borderId="1" xfId="5" applyNumberFormat="1" applyFont="1" applyFill="1" applyBorder="1" applyAlignment="1">
      <alignment horizontal="center" vertical="center" wrapText="1"/>
    </xf>
    <xf numFmtId="0" fontId="66" fillId="2" borderId="24" xfId="0" applyFont="1" applyFill="1" applyBorder="1" applyAlignment="1">
      <alignment horizontal="center" vertical="center" wrapText="1"/>
    </xf>
    <xf numFmtId="0" fontId="66" fillId="2" borderId="22" xfId="0" applyFont="1" applyFill="1" applyBorder="1" applyAlignment="1">
      <alignment horizontal="center" vertical="center" wrapText="1"/>
    </xf>
    <xf numFmtId="0" fontId="66" fillId="2" borderId="23" xfId="0" applyFont="1" applyFill="1" applyBorder="1" applyAlignment="1">
      <alignment horizontal="center" vertical="center" wrapText="1"/>
    </xf>
    <xf numFmtId="169" fontId="66" fillId="2" borderId="23" xfId="5" applyNumberFormat="1" applyFont="1" applyFill="1" applyBorder="1" applyAlignment="1">
      <alignment horizontal="center" vertical="center" wrapText="1"/>
    </xf>
    <xf numFmtId="0" fontId="66" fillId="0" borderId="22" xfId="0" applyFont="1" applyBorder="1" applyAlignment="1">
      <alignment horizontal="center" vertical="center" wrapText="1"/>
    </xf>
    <xf numFmtId="0" fontId="66" fillId="0" borderId="23" xfId="0" applyFont="1" applyBorder="1" applyAlignment="1">
      <alignment horizontal="left" vertical="center" wrapText="1"/>
    </xf>
    <xf numFmtId="169" fontId="66" fillId="0" borderId="23" xfId="5" applyNumberFormat="1" applyFont="1" applyFill="1" applyBorder="1" applyAlignment="1">
      <alignment vertical="center"/>
    </xf>
    <xf numFmtId="164" fontId="66" fillId="0" borderId="24" xfId="1" applyFont="1" applyFill="1" applyBorder="1" applyAlignment="1">
      <alignment vertical="center"/>
    </xf>
    <xf numFmtId="0" fontId="65" fillId="0" borderId="21" xfId="0" applyFont="1" applyBorder="1" applyAlignment="1">
      <alignment horizontal="center" vertical="center"/>
    </xf>
    <xf numFmtId="0" fontId="65" fillId="0" borderId="19" xfId="0" applyFont="1" applyBorder="1" applyAlignment="1">
      <alignment vertical="center"/>
    </xf>
    <xf numFmtId="169" fontId="63" fillId="3" borderId="19" xfId="5" applyNumberFormat="1" applyFont="1" applyFill="1" applyBorder="1" applyAlignment="1">
      <alignment wrapText="1"/>
    </xf>
    <xf numFmtId="164" fontId="63" fillId="3" borderId="25" xfId="5" applyFont="1" applyFill="1" applyBorder="1" applyAlignment="1">
      <alignment wrapText="1"/>
    </xf>
    <xf numFmtId="0" fontId="65" fillId="0" borderId="26" xfId="0" applyFont="1" applyBorder="1" applyAlignment="1">
      <alignment horizontal="center" vertical="center"/>
    </xf>
    <xf numFmtId="0" fontId="65" fillId="0" borderId="16" xfId="0" applyFont="1" applyBorder="1" applyAlignment="1">
      <alignment vertical="center"/>
    </xf>
    <xf numFmtId="169" fontId="63" fillId="3" borderId="16" xfId="5" applyNumberFormat="1" applyFont="1" applyFill="1" applyBorder="1" applyAlignment="1">
      <alignment wrapText="1"/>
    </xf>
    <xf numFmtId="164" fontId="63" fillId="3" borderId="29" xfId="5" applyFont="1" applyFill="1" applyBorder="1" applyAlignment="1">
      <alignment wrapText="1"/>
    </xf>
    <xf numFmtId="0" fontId="66" fillId="0" borderId="22" xfId="0" applyFont="1" applyBorder="1" applyAlignment="1">
      <alignment horizontal="center" vertical="center"/>
    </xf>
    <xf numFmtId="0" fontId="66" fillId="0" borderId="23" xfId="0" applyFont="1" applyBorder="1" applyAlignment="1">
      <alignment vertical="center"/>
    </xf>
    <xf numFmtId="169" fontId="66" fillId="0" borderId="23" xfId="5" applyNumberFormat="1" applyFont="1" applyBorder="1" applyAlignment="1">
      <alignment vertical="center"/>
    </xf>
    <xf numFmtId="164" fontId="66" fillId="0" borderId="24" xfId="1" applyFont="1" applyBorder="1" applyAlignment="1">
      <alignment vertical="center"/>
    </xf>
    <xf numFmtId="0" fontId="63" fillId="3" borderId="21" xfId="0" applyFont="1" applyFill="1" applyBorder="1" applyAlignment="1">
      <alignment horizontal="center" wrapText="1"/>
    </xf>
    <xf numFmtId="0" fontId="63" fillId="3" borderId="19" xfId="0" applyFont="1" applyFill="1" applyBorder="1" applyAlignment="1">
      <alignment wrapText="1"/>
    </xf>
    <xf numFmtId="0" fontId="63" fillId="3" borderId="27" xfId="0" applyFont="1" applyFill="1" applyBorder="1" applyAlignment="1">
      <alignment horizontal="center" wrapText="1"/>
    </xf>
    <xf numFmtId="0" fontId="63" fillId="3" borderId="20" xfId="0" applyFont="1" applyFill="1" applyBorder="1" applyAlignment="1">
      <alignment wrapText="1"/>
    </xf>
    <xf numFmtId="0" fontId="65" fillId="0" borderId="19" xfId="0" applyFont="1" applyBorder="1" applyAlignment="1">
      <alignment horizontal="left" vertical="center"/>
    </xf>
    <xf numFmtId="169" fontId="66" fillId="4" borderId="20" xfId="5" applyNumberFormat="1" applyFont="1" applyFill="1" applyBorder="1" applyAlignment="1">
      <alignment vertical="center"/>
    </xf>
    <xf numFmtId="164" fontId="66" fillId="4" borderId="28" xfId="1" applyFont="1" applyFill="1" applyBorder="1" applyAlignment="1">
      <alignment vertical="center"/>
    </xf>
    <xf numFmtId="0" fontId="71" fillId="0" borderId="0" xfId="0" applyFont="1"/>
    <xf numFmtId="169" fontId="66" fillId="4" borderId="1" xfId="1" applyNumberFormat="1" applyFont="1" applyFill="1" applyBorder="1" applyAlignment="1">
      <alignment horizontal="center" vertical="center" wrapText="1"/>
    </xf>
    <xf numFmtId="164" fontId="66" fillId="4" borderId="1" xfId="1" applyFont="1" applyFill="1" applyBorder="1" applyAlignment="1">
      <alignment horizontal="center" vertical="center" wrapText="1"/>
    </xf>
    <xf numFmtId="3" fontId="66" fillId="4" borderId="1" xfId="0" applyNumberFormat="1" applyFont="1" applyFill="1" applyBorder="1" applyAlignment="1">
      <alignment horizontal="center" vertical="center" wrapText="1"/>
    </xf>
    <xf numFmtId="0" fontId="66" fillId="4" borderId="1" xfId="1" applyNumberFormat="1" applyFont="1" applyFill="1" applyBorder="1" applyAlignment="1">
      <alignment horizontal="center" vertical="center" wrapText="1"/>
    </xf>
    <xf numFmtId="169" fontId="66" fillId="2" borderId="23" xfId="1" applyNumberFormat="1" applyFont="1" applyFill="1" applyBorder="1" applyAlignment="1">
      <alignment horizontal="center" vertical="center" wrapText="1"/>
    </xf>
    <xf numFmtId="164" fontId="66" fillId="2" borderId="23" xfId="1" applyFont="1" applyFill="1" applyBorder="1" applyAlignment="1">
      <alignment horizontal="center" vertical="center" wrapText="1"/>
    </xf>
    <xf numFmtId="3" fontId="66" fillId="2" borderId="23" xfId="0" applyNumberFormat="1" applyFont="1" applyFill="1" applyBorder="1" applyAlignment="1">
      <alignment horizontal="center" vertical="center" wrapText="1"/>
    </xf>
    <xf numFmtId="188" fontId="66" fillId="2" borderId="24" xfId="1" applyNumberFormat="1" applyFont="1" applyFill="1" applyBorder="1" applyAlignment="1">
      <alignment horizontal="center" vertical="center" wrapText="1"/>
    </xf>
    <xf numFmtId="0" fontId="37" fillId="0" borderId="0" xfId="0" applyFont="1"/>
    <xf numFmtId="0" fontId="68" fillId="0" borderId="0" xfId="0" applyFont="1" applyAlignment="1">
      <alignment vertical="center" wrapText="1"/>
    </xf>
    <xf numFmtId="164" fontId="69" fillId="4" borderId="20" xfId="1" applyFont="1" applyFill="1" applyBorder="1" applyAlignment="1">
      <alignment vertical="center"/>
    </xf>
    <xf numFmtId="169" fontId="68" fillId="0" borderId="19" xfId="1" applyNumberFormat="1" applyFont="1" applyBorder="1" applyAlignment="1">
      <alignment vertical="center"/>
    </xf>
    <xf numFmtId="164" fontId="68" fillId="0" borderId="30" xfId="1" applyFont="1" applyBorder="1" applyAlignment="1">
      <alignment vertical="center"/>
    </xf>
    <xf numFmtId="169" fontId="69" fillId="2" borderId="20" xfId="1" applyNumberFormat="1" applyFont="1" applyFill="1" applyBorder="1" applyAlignment="1">
      <alignment vertical="center"/>
    </xf>
    <xf numFmtId="164" fontId="69" fillId="2" borderId="20" xfId="1" applyFont="1" applyFill="1" applyBorder="1" applyAlignment="1">
      <alignment vertical="center"/>
    </xf>
    <xf numFmtId="164" fontId="69" fillId="2" borderId="31" xfId="1" applyFont="1" applyFill="1" applyBorder="1" applyAlignment="1">
      <alignment vertical="center"/>
    </xf>
    <xf numFmtId="188" fontId="69" fillId="2" borderId="28" xfId="1" applyNumberFormat="1" applyFont="1" applyFill="1" applyBorder="1" applyAlignment="1">
      <alignment vertical="center"/>
    </xf>
    <xf numFmtId="164" fontId="68" fillId="0" borderId="1" xfId="1" applyFont="1" applyBorder="1" applyAlignment="1">
      <alignment horizontal="left" vertical="top" wrapText="1"/>
    </xf>
    <xf numFmtId="169" fontId="69" fillId="4" borderId="20" xfId="1" applyNumberFormat="1" applyFont="1" applyFill="1" applyBorder="1" applyAlignment="1">
      <alignment vertical="center"/>
    </xf>
    <xf numFmtId="188" fontId="69" fillId="4" borderId="28" xfId="1" applyNumberFormat="1" applyFont="1" applyFill="1" applyBorder="1" applyAlignment="1">
      <alignment vertical="center"/>
    </xf>
    <xf numFmtId="169" fontId="69" fillId="0" borderId="19" xfId="1" applyNumberFormat="1" applyFont="1" applyBorder="1" applyAlignment="1">
      <alignment vertical="center"/>
    </xf>
    <xf numFmtId="2" fontId="69" fillId="0" borderId="19" xfId="0" applyNumberFormat="1" applyFont="1" applyBorder="1" applyAlignment="1">
      <alignment vertical="center"/>
    </xf>
    <xf numFmtId="164" fontId="69" fillId="0" borderId="19" xfId="1" applyFont="1" applyBorder="1" applyAlignment="1">
      <alignment vertical="center"/>
    </xf>
    <xf numFmtId="0" fontId="69" fillId="0" borderId="23" xfId="0" applyFont="1" applyBorder="1" applyAlignment="1">
      <alignment vertical="center"/>
    </xf>
    <xf numFmtId="2" fontId="69" fillId="0" borderId="23" xfId="0" applyNumberFormat="1" applyFont="1" applyBorder="1" applyAlignment="1">
      <alignment vertical="center"/>
    </xf>
    <xf numFmtId="188" fontId="73" fillId="0" borderId="24" xfId="1" applyNumberFormat="1" applyFont="1" applyFill="1" applyBorder="1" applyAlignment="1">
      <alignment vertical="center"/>
    </xf>
    <xf numFmtId="188" fontId="69" fillId="0" borderId="24" xfId="0" applyNumberFormat="1" applyFont="1" applyBorder="1" applyAlignment="1">
      <alignment vertical="center"/>
    </xf>
    <xf numFmtId="188" fontId="73" fillId="0" borderId="24" xfId="1" applyNumberFormat="1" applyFont="1" applyBorder="1" applyAlignment="1">
      <alignment vertical="center"/>
    </xf>
    <xf numFmtId="170" fontId="68" fillId="0" borderId="19" xfId="1" applyNumberFormat="1" applyFont="1" applyBorder="1" applyAlignment="1">
      <alignment vertical="center"/>
    </xf>
    <xf numFmtId="164" fontId="68" fillId="0" borderId="25" xfId="1" applyFont="1" applyBorder="1" applyAlignment="1">
      <alignment vertical="center"/>
    </xf>
    <xf numFmtId="164" fontId="68" fillId="0" borderId="19" xfId="1" applyFont="1" applyBorder="1" applyAlignment="1">
      <alignment horizontal="left" vertical="center"/>
    </xf>
    <xf numFmtId="169" fontId="68" fillId="0" borderId="16" xfId="1" applyNumberFormat="1" applyFont="1" applyBorder="1" applyAlignment="1">
      <alignment vertical="center"/>
    </xf>
    <xf numFmtId="164" fontId="68" fillId="0" borderId="16" xfId="1" applyFont="1" applyBorder="1" applyAlignment="1">
      <alignment vertical="center"/>
    </xf>
    <xf numFmtId="164" fontId="68" fillId="0" borderId="32" xfId="1" applyFont="1" applyBorder="1" applyAlignment="1">
      <alignment vertical="center"/>
    </xf>
    <xf numFmtId="188" fontId="68" fillId="0" borderId="29" xfId="1" applyNumberFormat="1" applyFont="1" applyBorder="1" applyAlignment="1">
      <alignment vertical="center"/>
    </xf>
    <xf numFmtId="3" fontId="64" fillId="0" borderId="1" xfId="0" applyNumberFormat="1" applyFont="1" applyBorder="1"/>
    <xf numFmtId="0" fontId="64" fillId="0" borderId="1" xfId="0" applyFont="1" applyBorder="1" applyAlignment="1">
      <alignment horizontal="left"/>
    </xf>
    <xf numFmtId="0" fontId="64" fillId="0" borderId="1" xfId="0" applyFont="1" applyBorder="1"/>
    <xf numFmtId="0" fontId="64" fillId="0" borderId="1" xfId="0" applyFont="1" applyBorder="1" applyAlignment="1">
      <alignment horizontal="center"/>
    </xf>
    <xf numFmtId="168" fontId="64" fillId="0" borderId="1" xfId="3" applyNumberFormat="1" applyFont="1" applyFill="1" applyBorder="1"/>
    <xf numFmtId="0" fontId="7" fillId="0" borderId="0" xfId="0" applyFont="1"/>
    <xf numFmtId="164" fontId="68" fillId="0" borderId="19" xfId="1" applyNumberFormat="1" applyFont="1" applyBorder="1" applyAlignment="1">
      <alignment vertical="center"/>
    </xf>
    <xf numFmtId="188" fontId="70" fillId="0" borderId="25" xfId="1" applyNumberFormat="1" applyFont="1" applyBorder="1" applyAlignment="1">
      <alignment vertical="center"/>
    </xf>
    <xf numFmtId="2" fontId="66" fillId="0" borderId="23" xfId="0" applyNumberFormat="1" applyFont="1" applyBorder="1" applyAlignment="1">
      <alignment vertical="center"/>
    </xf>
    <xf numFmtId="164" fontId="66" fillId="0" borderId="23" xfId="1" applyNumberFormat="1" applyFont="1" applyBorder="1" applyAlignment="1">
      <alignment vertical="center"/>
    </xf>
    <xf numFmtId="164" fontId="66" fillId="0" borderId="23" xfId="1" applyFont="1" applyBorder="1" applyAlignment="1">
      <alignment vertical="center"/>
    </xf>
    <xf numFmtId="188" fontId="66" fillId="0" borderId="24" xfId="0" applyNumberFormat="1" applyFont="1" applyBorder="1" applyAlignment="1">
      <alignment vertical="center"/>
    </xf>
    <xf numFmtId="169" fontId="13" fillId="3" borderId="19" xfId="5" applyNumberFormat="1" applyFont="1" applyFill="1" applyBorder="1" applyAlignment="1">
      <alignment wrapText="1"/>
    </xf>
    <xf numFmtId="164" fontId="13" fillId="3" borderId="25" xfId="5" applyFont="1" applyFill="1" applyBorder="1" applyAlignment="1">
      <alignment wrapText="1"/>
    </xf>
    <xf numFmtId="169" fontId="12" fillId="0" borderId="23" xfId="5" applyNumberFormat="1" applyFont="1" applyBorder="1" applyAlignment="1">
      <alignment vertical="center"/>
    </xf>
    <xf numFmtId="164" fontId="12" fillId="0" borderId="24" xfId="1" applyFont="1" applyBorder="1" applyAlignment="1">
      <alignment vertical="center"/>
    </xf>
    <xf numFmtId="0" fontId="12" fillId="0" borderId="23" xfId="0" applyFont="1" applyBorder="1" applyAlignment="1">
      <alignment vertical="center"/>
    </xf>
    <xf numFmtId="0" fontId="12" fillId="0" borderId="0" xfId="0" applyFont="1" applyAlignment="1">
      <alignment horizontal="center" vertical="center" wrapText="1" shrinkToFit="1"/>
    </xf>
    <xf numFmtId="0" fontId="63" fillId="0" borderId="0" xfId="0" applyFont="1" applyAlignment="1">
      <alignment horizontal="left" vertical="center" wrapText="1"/>
    </xf>
    <xf numFmtId="0" fontId="9" fillId="0" borderId="0" xfId="0" applyFont="1" applyAlignment="1">
      <alignment horizontal="center"/>
    </xf>
    <xf numFmtId="0" fontId="12" fillId="0" borderId="0" xfId="0" applyFont="1" applyAlignment="1">
      <alignment horizontal="center"/>
    </xf>
    <xf numFmtId="0" fontId="66" fillId="4" borderId="1" xfId="0" applyFont="1" applyFill="1" applyBorder="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xf>
    <xf numFmtId="0" fontId="66" fillId="4" borderId="27" xfId="0" applyFont="1" applyFill="1" applyBorder="1" applyAlignment="1">
      <alignment horizontal="center" vertical="center"/>
    </xf>
    <xf numFmtId="0" fontId="66" fillId="4" borderId="20" xfId="0" applyFont="1" applyFill="1" applyBorder="1" applyAlignment="1">
      <alignment horizontal="center" vertical="center"/>
    </xf>
    <xf numFmtId="0" fontId="72" fillId="0" borderId="0" xfId="0" applyFont="1" applyAlignment="1">
      <alignment horizontal="center"/>
    </xf>
    <xf numFmtId="0" fontId="71" fillId="0" borderId="0" xfId="0" applyFont="1" applyAlignment="1">
      <alignment horizontal="center" vertical="center" wrapText="1"/>
    </xf>
    <xf numFmtId="0" fontId="66" fillId="4" borderId="17" xfId="0" applyFont="1" applyFill="1" applyBorder="1" applyAlignment="1">
      <alignment horizontal="center" vertical="center"/>
    </xf>
    <xf numFmtId="0" fontId="66" fillId="4" borderId="18" xfId="0" applyFont="1" applyFill="1" applyBorder="1" applyAlignment="1">
      <alignment horizontal="center" vertical="center"/>
    </xf>
    <xf numFmtId="171" fontId="15" fillId="3" borderId="0" xfId="0" applyNumberFormat="1" applyFont="1" applyFill="1" applyAlignment="1">
      <alignment horizontal="center" wrapText="1"/>
    </xf>
    <xf numFmtId="171" fontId="13" fillId="3" borderId="0" xfId="0" applyNumberFormat="1" applyFont="1" applyFill="1" applyAlignment="1">
      <alignment horizontal="center"/>
    </xf>
    <xf numFmtId="0" fontId="66" fillId="4" borderId="1" xfId="0" applyFont="1" applyFill="1" applyBorder="1" applyAlignment="1">
      <alignment horizontal="center" vertical="center" wrapText="1"/>
    </xf>
    <xf numFmtId="0" fontId="12" fillId="3" borderId="0" xfId="6" applyFont="1" applyFill="1" applyAlignment="1">
      <alignment horizontal="center"/>
    </xf>
    <xf numFmtId="0" fontId="12" fillId="3" borderId="0" xfId="0" applyFont="1" applyFill="1" applyAlignment="1">
      <alignment horizontal="left"/>
    </xf>
    <xf numFmtId="0" fontId="12" fillId="3" borderId="0" xfId="6" applyFont="1" applyFill="1" applyAlignment="1">
      <alignment horizontal="center" vertical="center"/>
    </xf>
    <xf numFmtId="0" fontId="15" fillId="3" borderId="0" xfId="0" applyFont="1" applyFill="1" applyAlignment="1">
      <alignment horizontal="center"/>
    </xf>
  </cellXfs>
  <cellStyles count="221">
    <cellStyle name="??" xfId="8"/>
    <cellStyle name="?? [0.00]_PRODUCT DETAIL Q1" xfId="9"/>
    <cellStyle name="?? [0]" xfId="10"/>
    <cellStyle name="???? [0.00]_PRODUCT DETAIL Q1" xfId="11"/>
    <cellStyle name="????_PRODUCT DETAIL Q1" xfId="12"/>
    <cellStyle name="???[0]_Book1" xfId="13"/>
    <cellStyle name="???_95" xfId="14"/>
    <cellStyle name="??_(????)??????" xfId="15"/>
    <cellStyle name="_Book1" xfId="16"/>
    <cellStyle name="1" xfId="17"/>
    <cellStyle name="2" xfId="18"/>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cellStyle name="4" xfId="2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cellStyle name="ÅëÈ­ [0]_S" xfId="22"/>
    <cellStyle name="AeE­_INQUIRY ¿μ¾÷AßAø " xfId="23"/>
    <cellStyle name="ÅëÈ­_S" xfId="24"/>
    <cellStyle name="AÞ¸¶ [0]_INQUIRY ¿?¾÷AßAø " xfId="25"/>
    <cellStyle name="ÄÞ¸¶ [0]_S" xfId="26"/>
    <cellStyle name="AÞ¸¶_INQUIRY ¿?¾÷AßAø " xfId="27"/>
    <cellStyle name="ÄÞ¸¶_S" xfId="28"/>
    <cellStyle name="Bad" xfId="169" builtinId="27" customBuiltin="1"/>
    <cellStyle name="C?AØ_¿?¾÷CoE² " xfId="29"/>
    <cellStyle name="C￥AØ_¿μ¾÷CoE² " xfId="30"/>
    <cellStyle name="Ç¥ÁØ_S" xfId="31"/>
    <cellStyle name="C￥AØ_Sheet1_¿μ¾÷CoE² " xfId="32"/>
    <cellStyle name="Calc Currency (0)" xfId="33"/>
    <cellStyle name="Calc Currency (0) 2" xfId="34"/>
    <cellStyle name="Calc Currency (0) 3" xfId="35"/>
    <cellStyle name="Calc Currency (0) 4" xfId="212"/>
    <cellStyle name="Calculation" xfId="173" builtinId="22" customBuiltin="1"/>
    <cellStyle name="Check Cell" xfId="175" builtinId="23" customBuiltin="1"/>
    <cellStyle name="Comma" xfId="1" builtinId="3"/>
    <cellStyle name="Comma 2" xfId="37"/>
    <cellStyle name="Comma 2 2" xfId="38"/>
    <cellStyle name="Comma 2 2 2" xfId="39"/>
    <cellStyle name="Comma 2 2 3" xfId="4"/>
    <cellStyle name="Comma 2 2 3 2" xfId="40"/>
    <cellStyle name="Comma 2 2 3 3" xfId="209"/>
    <cellStyle name="Comma 2 2 4" xfId="41"/>
    <cellStyle name="Comma 2 3" xfId="42"/>
    <cellStyle name="Comma 2 4" xfId="43"/>
    <cellStyle name="Comma 2 5" xfId="44"/>
    <cellStyle name="Comma 3" xfId="45"/>
    <cellStyle name="Comma 3 2" xfId="46"/>
    <cellStyle name="Comma 3 3" xfId="47"/>
    <cellStyle name="Comma 3 4" xfId="48"/>
    <cellStyle name="Comma 4" xfId="5"/>
    <cellStyle name="Comma 4 2" xfId="49"/>
    <cellStyle name="Comma 4 2 2" xfId="214"/>
    <cellStyle name="Comma 4 3" xfId="210"/>
    <cellStyle name="Comma 5" xfId="36"/>
    <cellStyle name="Comma 5 2" xfId="213"/>
    <cellStyle name="Comma 6" xfId="204"/>
    <cellStyle name="Comma 7" xfId="208"/>
    <cellStyle name="Comma0" xfId="50"/>
    <cellStyle name="Currency0" xfId="51"/>
    <cellStyle name="Date" xfId="52"/>
    <cellStyle name="Explanatory Text" xfId="177" builtinId="53" customBuiltin="1"/>
    <cellStyle name="Fixed" xfId="53"/>
    <cellStyle name="Good" xfId="168" builtinId="26" customBuiltin="1"/>
    <cellStyle name="Header1" xfId="54"/>
    <cellStyle name="Header2" xfId="55"/>
    <cellStyle name="Heading 1" xfId="164" builtinId="16" customBuiltin="1"/>
    <cellStyle name="Heading 1 2" xfId="56"/>
    <cellStyle name="Heading 1 3" xfId="57"/>
    <cellStyle name="Heading 1 4" xfId="58"/>
    <cellStyle name="Heading 1 5" xfId="59"/>
    <cellStyle name="Heading 1 6" xfId="60"/>
    <cellStyle name="Heading 1 7" xfId="61"/>
    <cellStyle name="Heading 1 8" xfId="62"/>
    <cellStyle name="Heading 1 9" xfId="63"/>
    <cellStyle name="Heading 2" xfId="165" builtinId="17" customBuiltin="1"/>
    <cellStyle name="Heading 2 2" xfId="64"/>
    <cellStyle name="Heading 2 3" xfId="65"/>
    <cellStyle name="Heading 2 4" xfId="66"/>
    <cellStyle name="Heading 2 5" xfId="67"/>
    <cellStyle name="Heading 2 6" xfId="68"/>
    <cellStyle name="Heading 2 7" xfId="69"/>
    <cellStyle name="Heading 2 8" xfId="70"/>
    <cellStyle name="Heading 2 9" xfId="71"/>
    <cellStyle name="Heading 3" xfId="166" builtinId="18" customBuiltin="1"/>
    <cellStyle name="Heading 4" xfId="167" builtinId="19" customBuiltin="1"/>
    <cellStyle name="Input" xfId="171" builtinId="20" customBuiltin="1"/>
    <cellStyle name="Ledger 17 x 11 in" xfId="72"/>
    <cellStyle name="Linked Cell" xfId="174" builtinId="24" customBuiltin="1"/>
    <cellStyle name="moi" xfId="73"/>
    <cellStyle name="moi 2" xfId="74"/>
    <cellStyle name="moi 3" xfId="75"/>
    <cellStyle name="moi 4" xfId="215"/>
    <cellStyle name="n" xfId="76"/>
    <cellStyle name="Neutral" xfId="170" builtinId="28" customBuiltin="1"/>
    <cellStyle name="Normal" xfId="0" builtinId="0"/>
    <cellStyle name="Normal - Style1" xfId="77"/>
    <cellStyle name="Normal 10" xfId="6"/>
    <cellStyle name="Normal 11" xfId="78"/>
    <cellStyle name="Normal 12" xfId="79"/>
    <cellStyle name="Normal 13" xfId="80"/>
    <cellStyle name="Normal 14" xfId="81"/>
    <cellStyle name="Normal 15" xfId="82"/>
    <cellStyle name="Normal 16" xfId="83"/>
    <cellStyle name="Normal 17" xfId="84"/>
    <cellStyle name="Normal 18" xfId="85"/>
    <cellStyle name="Normal 19" xfId="86"/>
    <cellStyle name="Normal 2" xfId="87"/>
    <cellStyle name="Normal 2 2" xfId="88"/>
    <cellStyle name="Normal 2 2 2" xfId="89"/>
    <cellStyle name="Normal 2 2 3" xfId="90"/>
    <cellStyle name="Normal 2 2 4" xfId="91"/>
    <cellStyle name="Normal 2 3" xfId="92"/>
    <cellStyle name="Normal 2 4" xfId="93"/>
    <cellStyle name="Normal 2 5" xfId="94"/>
    <cellStyle name="Normal 2 6" xfId="95"/>
    <cellStyle name="Normal 2 7" xfId="96"/>
    <cellStyle name="Normal 20" xfId="97"/>
    <cellStyle name="Normal 21" xfId="98"/>
    <cellStyle name="Normal 22" xfId="99"/>
    <cellStyle name="Normal 23" xfId="100"/>
    <cellStyle name="Normal 24" xfId="7"/>
    <cellStyle name="Normal 24 2" xfId="211"/>
    <cellStyle name="Normal 25" xfId="126"/>
    <cellStyle name="Normal 25 2" xfId="217"/>
    <cellStyle name="Normal 26" xfId="162"/>
    <cellStyle name="Normal 26 2" xfId="220"/>
    <cellStyle name="Normal 27" xfId="161"/>
    <cellStyle name="Normal 27 2" xfId="219"/>
    <cellStyle name="Normal 28" xfId="203"/>
    <cellStyle name="Normal 29" xfId="206"/>
    <cellStyle name="Normal 3" xfId="101"/>
    <cellStyle name="Normal 3 2" xfId="102"/>
    <cellStyle name="Normal 3 3" xfId="103"/>
    <cellStyle name="Normal 3 4" xfId="104"/>
    <cellStyle name="Normal 3 5" xfId="105"/>
    <cellStyle name="Normal 3_Book1" xfId="106"/>
    <cellStyle name="Normal 30" xfId="205"/>
    <cellStyle name="Normal 4" xfId="107"/>
    <cellStyle name="Normal 4 2" xfId="108"/>
    <cellStyle name="Normal 4 3" xfId="109"/>
    <cellStyle name="Normal 4 4" xfId="110"/>
    <cellStyle name="Normal 4 5" xfId="111"/>
    <cellStyle name="Normal 5" xfId="112"/>
    <cellStyle name="Normal 5 2" xfId="113"/>
    <cellStyle name="Normal 5 3" xfId="114"/>
    <cellStyle name="Normal 5 4" xfId="115"/>
    <cellStyle name="Normal 5 5" xfId="116"/>
    <cellStyle name="Normal 6" xfId="117"/>
    <cellStyle name="Normal 7" xfId="118"/>
    <cellStyle name="Normal 8" xfId="119"/>
    <cellStyle name="Normal 9" xfId="120"/>
    <cellStyle name="Normal1" xfId="121"/>
    <cellStyle name="Normal1 2" xfId="122"/>
    <cellStyle name="Normal1 3" xfId="123"/>
    <cellStyle name="Note 2" xfId="207"/>
    <cellStyle name="Output" xfId="172" builtinId="21" customBuiltin="1"/>
    <cellStyle name="Percent" xfId="2" builtinId="5"/>
    <cellStyle name="Percent 2" xfId="125"/>
    <cellStyle name="Percent 2 2" xfId="3"/>
    <cellStyle name="Percent 3" xfId="127"/>
    <cellStyle name="Percent 4" xfId="128"/>
    <cellStyle name="Percent 5" xfId="129"/>
    <cellStyle name="Percent 6" xfId="130"/>
    <cellStyle name="Percent 6 2" xfId="218"/>
    <cellStyle name="Percent 7" xfId="124"/>
    <cellStyle name="Percent 7 2" xfId="216"/>
    <cellStyle name="Style 1" xfId="131"/>
    <cellStyle name="Title" xfId="163" builtinId="15" customBuiltin="1"/>
    <cellStyle name="Total" xfId="178" builtinId="25" customBuiltin="1"/>
    <cellStyle name="Total 2" xfId="132"/>
    <cellStyle name="Total 3" xfId="133"/>
    <cellStyle name="Total 4" xfId="134"/>
    <cellStyle name="Total 5" xfId="135"/>
    <cellStyle name="Total 6" xfId="136"/>
    <cellStyle name="Total 7" xfId="137"/>
    <cellStyle name="Total 8" xfId="138"/>
    <cellStyle name="Total 9" xfId="139"/>
    <cellStyle name="Warning Text" xfId="176" builtinId="11" customBuiltin="1"/>
    <cellStyle name="xuan" xfId="140"/>
    <cellStyle name=" [0.00]_ Att. 1- Cover" xfId="141"/>
    <cellStyle name="_ Att. 1- Cover" xfId="142"/>
    <cellStyle name="?_ Att. 1- Cover" xfId="143"/>
    <cellStyle name="똿뗦먛귟 [0.00]_PRODUCT DETAIL Q1" xfId="144"/>
    <cellStyle name="똿뗦먛귟_PRODUCT DETAIL Q1" xfId="145"/>
    <cellStyle name="믅됞 [0.00]_PRODUCT DETAIL Q1" xfId="146"/>
    <cellStyle name="믅됞_PRODUCT DETAIL Q1" xfId="147"/>
    <cellStyle name="백분율_95" xfId="148"/>
    <cellStyle name="뷭?_BOOKSHIP" xfId="149"/>
    <cellStyle name="콤마 [0]_1202" xfId="150"/>
    <cellStyle name="콤마_1202" xfId="151"/>
    <cellStyle name="통화 [0]_1202" xfId="152"/>
    <cellStyle name="통화_1202" xfId="153"/>
    <cellStyle name="표준_(정보부문)월별인원계획" xfId="154"/>
    <cellStyle name="一般_00Q3902REV.1" xfId="155"/>
    <cellStyle name="千分位[0]_00Q3902REV.1" xfId="156"/>
    <cellStyle name="千分位_00Q3902REV.1" xfId="157"/>
    <cellStyle name="貨幣 [0]_00Q3902REV.1" xfId="158"/>
    <cellStyle name="貨幣[0]_BRE" xfId="159"/>
    <cellStyle name="貨幣_00Q3902REV.1" xfId="160"/>
  </cellStyles>
  <dxfs count="196">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oLinh/Documents/NAM%202023/THANG%209/Khac/FDI%209.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9"/>
      <sheetName val="Thang 9 2023"/>
      <sheetName val="Luy ke T9 2023"/>
    </sheetNames>
    <sheetDataSet>
      <sheetData sheetId="0"/>
      <sheetData sheetId="1">
        <row r="27">
          <cell r="C27">
            <v>2254</v>
          </cell>
          <cell r="D27">
            <v>10233.343472649998</v>
          </cell>
          <cell r="E27">
            <v>934</v>
          </cell>
          <cell r="F27">
            <v>5150.4436950887502</v>
          </cell>
          <cell r="G27">
            <v>2539</v>
          </cell>
          <cell r="H27">
            <v>4823.7660437499999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
  <sheetViews>
    <sheetView showGridLines="0" tabSelected="1" zoomScaleNormal="100" workbookViewId="0">
      <selection activeCell="D25" sqref="D25"/>
    </sheetView>
  </sheetViews>
  <sheetFormatPr defaultColWidth="9.109375" defaultRowHeight="13.8"/>
  <cols>
    <col min="1" max="1" width="6.109375" style="2" customWidth="1"/>
    <col min="2" max="2" width="32.33203125" style="2" customWidth="1"/>
    <col min="3" max="3" width="16.44140625" style="2" customWidth="1"/>
    <col min="4" max="4" width="16.33203125" style="3" customWidth="1"/>
    <col min="5" max="5" width="16.33203125" style="4" customWidth="1"/>
    <col min="6" max="6" width="16.33203125" style="5" customWidth="1"/>
    <col min="7" max="16384" width="9.109375" style="2"/>
  </cols>
  <sheetData>
    <row r="1" spans="1:6" ht="15.6">
      <c r="A1" s="206" t="s">
        <v>98</v>
      </c>
      <c r="B1" s="206"/>
      <c r="C1" s="206"/>
      <c r="D1" s="206"/>
      <c r="E1" s="206"/>
      <c r="F1" s="206"/>
    </row>
    <row r="2" spans="1:6">
      <c r="A2" s="40"/>
      <c r="B2" s="40"/>
      <c r="C2" s="40"/>
      <c r="D2" s="40"/>
      <c r="E2" s="40"/>
      <c r="F2" s="40"/>
    </row>
    <row r="3" spans="1:6" ht="15.6">
      <c r="A3" s="1" t="s">
        <v>99</v>
      </c>
      <c r="B3" s="159"/>
      <c r="F3" s="51" t="s">
        <v>299</v>
      </c>
    </row>
    <row r="5" spans="1:6" ht="15.6">
      <c r="A5" s="203" t="s">
        <v>298</v>
      </c>
      <c r="B5" s="203"/>
      <c r="C5" s="203"/>
      <c r="D5" s="203"/>
      <c r="E5" s="203"/>
      <c r="F5" s="203"/>
    </row>
    <row r="6" spans="1:6">
      <c r="A6" s="40"/>
      <c r="B6" s="40"/>
      <c r="C6" s="40"/>
      <c r="D6" s="40"/>
      <c r="E6" s="53"/>
      <c r="F6" s="54"/>
    </row>
    <row r="8" spans="1:6" s="6" customFormat="1" ht="45" customHeight="1">
      <c r="A8" s="43" t="s">
        <v>100</v>
      </c>
      <c r="B8" s="43" t="s">
        <v>101</v>
      </c>
      <c r="C8" s="43" t="s">
        <v>102</v>
      </c>
      <c r="D8" s="44" t="s">
        <v>300</v>
      </c>
      <c r="E8" s="44" t="s">
        <v>301</v>
      </c>
      <c r="F8" s="45" t="s">
        <v>103</v>
      </c>
    </row>
    <row r="9" spans="1:6" s="7" customFormat="1">
      <c r="A9" s="187">
        <v>1</v>
      </c>
      <c r="B9" s="188" t="s">
        <v>104</v>
      </c>
      <c r="C9" s="48" t="s">
        <v>114</v>
      </c>
      <c r="D9" s="41">
        <v>15563</v>
      </c>
      <c r="E9" s="41">
        <v>15913</v>
      </c>
      <c r="F9" s="99">
        <f>E9/D9</f>
        <v>1.022489237293581</v>
      </c>
    </row>
    <row r="10" spans="1:6" s="7" customFormat="1">
      <c r="A10" s="187">
        <v>2</v>
      </c>
      <c r="B10" s="188" t="s">
        <v>105</v>
      </c>
      <c r="C10" s="48" t="s">
        <v>114</v>
      </c>
      <c r="D10" s="42">
        <v>18754.704056024377</v>
      </c>
      <c r="E10" s="42">
        <f>E11+E12+E13</f>
        <v>20207.553211488746</v>
      </c>
      <c r="F10" s="100">
        <f>E10/D10</f>
        <v>1.0774658534266599</v>
      </c>
    </row>
    <row r="11" spans="1:6" s="7" customFormat="1">
      <c r="A11" s="46">
        <v>2.1</v>
      </c>
      <c r="B11" s="47" t="s">
        <v>106</v>
      </c>
      <c r="C11" s="48" t="s">
        <v>114</v>
      </c>
      <c r="D11" s="42">
        <v>7123.8656275600006</v>
      </c>
      <c r="E11" s="42">
        <f>'[1]Thang 9 2023'!D27</f>
        <v>10233.343472649998</v>
      </c>
      <c r="F11" s="100">
        <f>E11/D11</f>
        <v>1.4364874364081774</v>
      </c>
    </row>
    <row r="12" spans="1:6" s="7" customFormat="1">
      <c r="A12" s="46">
        <v>2.2000000000000002</v>
      </c>
      <c r="B12" s="47" t="s">
        <v>107</v>
      </c>
      <c r="C12" s="48" t="s">
        <v>114</v>
      </c>
      <c r="D12" s="42">
        <v>8348.839444484378</v>
      </c>
      <c r="E12" s="42">
        <f>'[1]Thang 9 2023'!F27</f>
        <v>5150.4436950887502</v>
      </c>
      <c r="F12" s="100">
        <f t="shared" ref="F12:F21" si="0">E12/D12</f>
        <v>0.61690534706489863</v>
      </c>
    </row>
    <row r="13" spans="1:6" s="7" customFormat="1">
      <c r="A13" s="46">
        <v>2.2999999999999998</v>
      </c>
      <c r="B13" s="47" t="s">
        <v>108</v>
      </c>
      <c r="C13" s="48" t="s">
        <v>114</v>
      </c>
      <c r="D13" s="42">
        <v>3281.9989839799982</v>
      </c>
      <c r="E13" s="42">
        <f>'[1]Thang 9 2023'!H27</f>
        <v>4823.7660437499999</v>
      </c>
      <c r="F13" s="100">
        <f t="shared" si="0"/>
        <v>1.4697646365204962</v>
      </c>
    </row>
    <row r="14" spans="1:6" s="7" customFormat="1">
      <c r="A14" s="187">
        <v>3</v>
      </c>
      <c r="B14" s="188" t="s">
        <v>109</v>
      </c>
      <c r="C14" s="48"/>
      <c r="D14" s="41"/>
      <c r="E14" s="41"/>
      <c r="F14" s="100" t="s">
        <v>253</v>
      </c>
    </row>
    <row r="15" spans="1:6" s="7" customFormat="1">
      <c r="A15" s="46">
        <v>3.1</v>
      </c>
      <c r="B15" s="47" t="s">
        <v>106</v>
      </c>
      <c r="C15" s="48" t="s">
        <v>115</v>
      </c>
      <c r="D15" s="41">
        <v>1355</v>
      </c>
      <c r="E15" s="41">
        <f>'[1]Thang 9 2023'!C27</f>
        <v>2254</v>
      </c>
      <c r="F15" s="100">
        <f t="shared" si="0"/>
        <v>1.6634686346863468</v>
      </c>
    </row>
    <row r="16" spans="1:6" s="7" customFormat="1">
      <c r="A16" s="46">
        <v>3.2</v>
      </c>
      <c r="B16" s="47" t="s">
        <v>107</v>
      </c>
      <c r="C16" s="48" t="s">
        <v>116</v>
      </c>
      <c r="D16" s="41">
        <v>769</v>
      </c>
      <c r="E16" s="41">
        <f>'[1]Thang 9 2023'!E27</f>
        <v>934</v>
      </c>
      <c r="F16" s="100">
        <f t="shared" si="0"/>
        <v>1.2145643693107933</v>
      </c>
    </row>
    <row r="17" spans="1:9" s="7" customFormat="1">
      <c r="A17" s="46">
        <v>3.3</v>
      </c>
      <c r="B17" s="47" t="s">
        <v>108</v>
      </c>
      <c r="C17" s="48" t="s">
        <v>116</v>
      </c>
      <c r="D17" s="41">
        <v>2697</v>
      </c>
      <c r="E17" s="41">
        <f>'[1]Thang 9 2023'!G27</f>
        <v>2539</v>
      </c>
      <c r="F17" s="100">
        <f t="shared" si="0"/>
        <v>0.94141638857990362</v>
      </c>
    </row>
    <row r="18" spans="1:9" s="7" customFormat="1">
      <c r="A18" s="187">
        <v>4</v>
      </c>
      <c r="B18" s="188" t="s">
        <v>110</v>
      </c>
      <c r="C18" s="48"/>
      <c r="D18" s="41"/>
      <c r="E18" s="41"/>
      <c r="F18" s="100"/>
    </row>
    <row r="19" spans="1:9" s="7" customFormat="1">
      <c r="A19" s="46">
        <v>4.0999999999999996</v>
      </c>
      <c r="B19" s="47" t="s">
        <v>111</v>
      </c>
      <c r="C19" s="48" t="s">
        <v>114</v>
      </c>
      <c r="D19" s="41">
        <v>209965</v>
      </c>
      <c r="E19" s="41">
        <v>191308</v>
      </c>
      <c r="F19" s="99">
        <f t="shared" si="0"/>
        <v>0.91114233324601723</v>
      </c>
    </row>
    <row r="20" spans="1:9" s="7" customFormat="1">
      <c r="A20" s="46">
        <v>4.2</v>
      </c>
      <c r="B20" s="47" t="s">
        <v>112</v>
      </c>
      <c r="C20" s="48" t="s">
        <v>114</v>
      </c>
      <c r="D20" s="41">
        <v>208366</v>
      </c>
      <c r="E20" s="41">
        <v>189895</v>
      </c>
      <c r="F20" s="99">
        <f t="shared" si="0"/>
        <v>0.91135309983394608</v>
      </c>
    </row>
    <row r="21" spans="1:9" s="191" customFormat="1">
      <c r="A21" s="187">
        <v>5</v>
      </c>
      <c r="B21" s="188" t="s">
        <v>113</v>
      </c>
      <c r="C21" s="189" t="s">
        <v>114</v>
      </c>
      <c r="D21" s="186">
        <v>179601</v>
      </c>
      <c r="E21" s="186">
        <v>154117</v>
      </c>
      <c r="F21" s="190">
        <f t="shared" si="0"/>
        <v>0.85810769427787148</v>
      </c>
    </row>
    <row r="22" spans="1:9" s="7" customFormat="1">
      <c r="A22" s="8"/>
      <c r="C22" s="9"/>
      <c r="D22" s="36"/>
      <c r="E22" s="4"/>
      <c r="F22" s="10"/>
      <c r="G22" s="36"/>
    </row>
    <row r="23" spans="1:9" s="7" customFormat="1" ht="52.8" customHeight="1">
      <c r="A23" s="8"/>
      <c r="B23" s="49" t="s">
        <v>302</v>
      </c>
      <c r="C23" s="204" t="s">
        <v>303</v>
      </c>
      <c r="D23" s="204"/>
      <c r="E23" s="204"/>
      <c r="F23" s="204"/>
      <c r="I23" s="36"/>
    </row>
    <row r="24" spans="1:9" s="7" customFormat="1">
      <c r="C24" s="55"/>
      <c r="D24" s="55"/>
      <c r="E24" s="4"/>
      <c r="F24" s="11"/>
    </row>
    <row r="25" spans="1:9" s="7" customFormat="1">
      <c r="B25" s="50" t="s">
        <v>117</v>
      </c>
      <c r="D25" s="4"/>
      <c r="E25" s="4"/>
      <c r="F25" s="56"/>
    </row>
    <row r="26" spans="1:9" s="7" customFormat="1">
      <c r="B26" s="8"/>
      <c r="D26" s="12"/>
      <c r="E26" s="13"/>
      <c r="F26" s="56"/>
    </row>
    <row r="27" spans="1:9" s="7" customFormat="1">
      <c r="A27" s="205"/>
      <c r="B27" s="205"/>
      <c r="D27" s="14"/>
      <c r="E27" s="15"/>
      <c r="F27" s="16"/>
    </row>
    <row r="28" spans="1:9" s="7" customFormat="1">
      <c r="B28" s="8"/>
      <c r="D28" s="17"/>
      <c r="E28" s="14"/>
      <c r="F28" s="18"/>
    </row>
    <row r="29" spans="1:9">
      <c r="A29" s="7"/>
      <c r="B29" s="7"/>
      <c r="C29" s="7"/>
      <c r="D29" s="14"/>
      <c r="E29" s="19"/>
      <c r="F29" s="20"/>
    </row>
    <row r="30" spans="1:9">
      <c r="C30" s="21"/>
      <c r="D30" s="19"/>
      <c r="E30" s="22"/>
      <c r="F30" s="23"/>
    </row>
    <row r="31" spans="1:9">
      <c r="D31" s="24"/>
      <c r="E31" s="22"/>
      <c r="F31" s="25"/>
    </row>
    <row r="36" spans="6:6">
      <c r="F36" s="35"/>
    </row>
  </sheetData>
  <mergeCells count="4">
    <mergeCell ref="A5:F5"/>
    <mergeCell ref="C23:F23"/>
    <mergeCell ref="A27:B27"/>
    <mergeCell ref="A1:F1"/>
  </mergeCells>
  <pageMargins left="1.45" right="0.7" top="1"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2"/>
  <sheetViews>
    <sheetView showGridLines="0" showZeros="0" zoomScaleNormal="100" zoomScaleSheetLayoutView="100" workbookViewId="0">
      <selection activeCell="F142" sqref="F142"/>
    </sheetView>
  </sheetViews>
  <sheetFormatPr defaultColWidth="8.77734375" defaultRowHeight="13.8"/>
  <cols>
    <col min="1" max="1" width="4.77734375" style="70" customWidth="1"/>
    <col min="2" max="2" width="35.77734375" style="57" customWidth="1"/>
    <col min="3" max="3" width="10.77734375" style="59" customWidth="1"/>
    <col min="4" max="4" width="10.77734375" style="60" customWidth="1"/>
    <col min="5" max="5" width="10.77734375" style="59" customWidth="1"/>
    <col min="6" max="6" width="10.77734375" style="60" customWidth="1"/>
    <col min="7" max="7" width="10.77734375" style="59" customWidth="1"/>
    <col min="8" max="9" width="10.77734375" style="60" customWidth="1"/>
    <col min="10" max="10" width="12" style="57" customWidth="1"/>
    <col min="11" max="11" width="10.77734375" style="57" customWidth="1"/>
    <col min="12" max="16384" width="8.77734375" style="57"/>
  </cols>
  <sheetData>
    <row r="1" spans="1:12" ht="15.6">
      <c r="A1" s="206" t="s">
        <v>118</v>
      </c>
      <c r="B1" s="206"/>
      <c r="C1" s="206"/>
      <c r="D1" s="206"/>
      <c r="E1" s="206"/>
      <c r="F1" s="206"/>
      <c r="G1" s="206"/>
      <c r="H1" s="206"/>
      <c r="I1" s="206"/>
    </row>
    <row r="3" spans="1:12" ht="15.6">
      <c r="A3" s="58" t="s">
        <v>119</v>
      </c>
      <c r="B3" s="150"/>
      <c r="G3" s="61"/>
      <c r="H3" s="62"/>
      <c r="I3" s="62"/>
    </row>
    <row r="5" spans="1:12" ht="15.6">
      <c r="A5" s="208" t="s">
        <v>304</v>
      </c>
      <c r="B5" s="208"/>
      <c r="C5" s="208"/>
      <c r="D5" s="208"/>
      <c r="E5" s="208"/>
      <c r="F5" s="208"/>
      <c r="G5" s="208"/>
      <c r="H5" s="208"/>
      <c r="I5" s="208"/>
    </row>
    <row r="6" spans="1:12" ht="15.6">
      <c r="A6" s="209" t="s">
        <v>305</v>
      </c>
      <c r="B6" s="209"/>
      <c r="C6" s="209"/>
      <c r="D6" s="209"/>
      <c r="E6" s="209"/>
      <c r="F6" s="209"/>
      <c r="G6" s="209"/>
      <c r="H6" s="209"/>
      <c r="I6" s="209"/>
    </row>
    <row r="8" spans="1:12" s="63" customFormat="1" ht="96.6">
      <c r="A8" s="105" t="s">
        <v>100</v>
      </c>
      <c r="B8" s="105" t="s">
        <v>120</v>
      </c>
      <c r="C8" s="151" t="s">
        <v>121</v>
      </c>
      <c r="D8" s="152" t="s">
        <v>122</v>
      </c>
      <c r="E8" s="153" t="s">
        <v>123</v>
      </c>
      <c r="F8" s="152" t="s">
        <v>124</v>
      </c>
      <c r="G8" s="151" t="s">
        <v>125</v>
      </c>
      <c r="H8" s="152" t="s">
        <v>126</v>
      </c>
      <c r="I8" s="152" t="s">
        <v>127</v>
      </c>
      <c r="J8" s="107" t="s">
        <v>300</v>
      </c>
      <c r="K8" s="105" t="s">
        <v>269</v>
      </c>
    </row>
    <row r="9" spans="1:12" s="52" customFormat="1" ht="15" customHeight="1">
      <c r="A9" s="78">
        <v>1</v>
      </c>
      <c r="B9" s="78" t="s">
        <v>256</v>
      </c>
      <c r="C9" s="162">
        <v>735</v>
      </c>
      <c r="D9" s="106">
        <v>8669.0499999999993</v>
      </c>
      <c r="E9" s="162">
        <v>526</v>
      </c>
      <c r="F9" s="106">
        <v>4096.7700000000004</v>
      </c>
      <c r="G9" s="162">
        <v>386</v>
      </c>
      <c r="H9" s="106">
        <v>1239.2</v>
      </c>
      <c r="I9" s="106">
        <v>14005.01</v>
      </c>
      <c r="J9" s="163">
        <v>12123.31</v>
      </c>
      <c r="K9" s="113">
        <v>115.5</v>
      </c>
    </row>
    <row r="10" spans="1:12" s="52" customFormat="1" ht="15" customHeight="1">
      <c r="A10" s="78">
        <v>2</v>
      </c>
      <c r="B10" s="78" t="s">
        <v>264</v>
      </c>
      <c r="C10" s="162">
        <v>46</v>
      </c>
      <c r="D10" s="106">
        <v>605.24</v>
      </c>
      <c r="E10" s="162">
        <v>25</v>
      </c>
      <c r="F10" s="106">
        <v>257.26</v>
      </c>
      <c r="G10" s="162">
        <v>72</v>
      </c>
      <c r="H10" s="106">
        <v>1074.8</v>
      </c>
      <c r="I10" s="106">
        <v>1937.3</v>
      </c>
      <c r="J10" s="163">
        <v>3523.73</v>
      </c>
      <c r="K10" s="113">
        <v>55</v>
      </c>
    </row>
    <row r="11" spans="1:12" s="52" customFormat="1" ht="15" customHeight="1">
      <c r="A11" s="78">
        <v>3</v>
      </c>
      <c r="B11" s="78" t="s">
        <v>135</v>
      </c>
      <c r="C11" s="162">
        <v>8</v>
      </c>
      <c r="D11" s="106">
        <v>7.06</v>
      </c>
      <c r="E11" s="162" t="s">
        <v>293</v>
      </c>
      <c r="F11" s="106" t="s">
        <v>293</v>
      </c>
      <c r="G11" s="162">
        <v>20</v>
      </c>
      <c r="H11" s="106">
        <v>1534.31</v>
      </c>
      <c r="I11" s="106">
        <v>1541.37</v>
      </c>
      <c r="J11" s="163">
        <v>24.15</v>
      </c>
      <c r="K11" s="113">
        <v>6383.4</v>
      </c>
    </row>
    <row r="12" spans="1:12" s="52" customFormat="1" ht="27.6" customHeight="1">
      <c r="A12" s="78">
        <v>4</v>
      </c>
      <c r="B12" s="78" t="s">
        <v>257</v>
      </c>
      <c r="C12" s="162">
        <v>648</v>
      </c>
      <c r="D12" s="106">
        <v>267.24</v>
      </c>
      <c r="E12" s="162">
        <v>144</v>
      </c>
      <c r="F12" s="106">
        <v>123.32</v>
      </c>
      <c r="G12" s="162">
        <v>1052</v>
      </c>
      <c r="H12" s="106">
        <v>343.21</v>
      </c>
      <c r="I12" s="106">
        <v>733.77</v>
      </c>
      <c r="J12" s="163">
        <v>617.94000000000005</v>
      </c>
      <c r="K12" s="113">
        <v>118.7</v>
      </c>
    </row>
    <row r="13" spans="1:12" s="52" customFormat="1" ht="27.6">
      <c r="A13" s="78">
        <v>5</v>
      </c>
      <c r="B13" s="78" t="s">
        <v>130</v>
      </c>
      <c r="C13" s="162">
        <v>304</v>
      </c>
      <c r="D13" s="106">
        <v>117.48</v>
      </c>
      <c r="E13" s="162">
        <v>79</v>
      </c>
      <c r="F13" s="106">
        <v>308.49</v>
      </c>
      <c r="G13" s="162">
        <v>381</v>
      </c>
      <c r="H13" s="106">
        <v>292.77</v>
      </c>
      <c r="I13" s="106">
        <v>718.74</v>
      </c>
      <c r="J13" s="163">
        <v>676.91</v>
      </c>
      <c r="K13" s="113">
        <v>106.2</v>
      </c>
    </row>
    <row r="14" spans="1:12" s="52" customFormat="1" ht="17.399999999999999" customHeight="1">
      <c r="A14" s="78">
        <v>6</v>
      </c>
      <c r="B14" s="87" t="s">
        <v>134</v>
      </c>
      <c r="C14" s="162">
        <v>214</v>
      </c>
      <c r="D14" s="106">
        <v>32.65</v>
      </c>
      <c r="E14" s="162">
        <v>55</v>
      </c>
      <c r="F14" s="106">
        <v>165.92</v>
      </c>
      <c r="G14" s="162">
        <v>199</v>
      </c>
      <c r="H14" s="106">
        <v>147.43</v>
      </c>
      <c r="I14" s="106">
        <v>346</v>
      </c>
      <c r="J14" s="163">
        <v>554.07000000000005</v>
      </c>
      <c r="K14" s="113">
        <v>62.4</v>
      </c>
    </row>
    <row r="15" spans="1:12" s="52" customFormat="1" ht="18" customHeight="1">
      <c r="A15" s="78">
        <v>7</v>
      </c>
      <c r="B15" s="78" t="s">
        <v>132</v>
      </c>
      <c r="C15" s="162">
        <v>89</v>
      </c>
      <c r="D15" s="106">
        <v>166.72</v>
      </c>
      <c r="E15" s="162">
        <v>25</v>
      </c>
      <c r="F15" s="106">
        <v>43.29</v>
      </c>
      <c r="G15" s="162">
        <v>102</v>
      </c>
      <c r="H15" s="106">
        <v>58.35</v>
      </c>
      <c r="I15" s="106">
        <v>268.35000000000002</v>
      </c>
      <c r="J15" s="163">
        <v>409.77</v>
      </c>
      <c r="K15" s="113">
        <v>65.5</v>
      </c>
    </row>
    <row r="16" spans="1:12" s="52" customFormat="1" ht="15" customHeight="1">
      <c r="A16" s="78">
        <v>8</v>
      </c>
      <c r="B16" s="87" t="s">
        <v>137</v>
      </c>
      <c r="C16" s="162">
        <v>25</v>
      </c>
      <c r="D16" s="106">
        <v>67.89</v>
      </c>
      <c r="E16" s="162">
        <v>40</v>
      </c>
      <c r="F16" s="106">
        <v>137.82</v>
      </c>
      <c r="G16" s="162">
        <v>44</v>
      </c>
      <c r="H16" s="106">
        <v>16.489999999999998</v>
      </c>
      <c r="I16" s="106">
        <v>222.2</v>
      </c>
      <c r="J16" s="163">
        <v>222.45</v>
      </c>
      <c r="K16" s="113">
        <v>99.9</v>
      </c>
      <c r="L16" s="64"/>
    </row>
    <row r="17" spans="1:12" s="52" customFormat="1" ht="27.6">
      <c r="A17" s="78">
        <v>9</v>
      </c>
      <c r="B17" s="78" t="s">
        <v>129</v>
      </c>
      <c r="C17" s="162">
        <v>8</v>
      </c>
      <c r="D17" s="106">
        <v>98.21</v>
      </c>
      <c r="E17" s="162" t="s">
        <v>293</v>
      </c>
      <c r="F17" s="106" t="s">
        <v>293</v>
      </c>
      <c r="G17" s="162">
        <v>8</v>
      </c>
      <c r="H17" s="106">
        <v>30.77</v>
      </c>
      <c r="I17" s="106">
        <v>128.97</v>
      </c>
      <c r="J17" s="163">
        <v>279.85000000000002</v>
      </c>
      <c r="K17" s="113">
        <v>46.1</v>
      </c>
      <c r="L17" s="64"/>
    </row>
    <row r="18" spans="1:12" s="52" customFormat="1" ht="16.8" customHeight="1">
      <c r="A18" s="78">
        <v>10</v>
      </c>
      <c r="B18" s="78" t="s">
        <v>136</v>
      </c>
      <c r="C18" s="162">
        <v>51</v>
      </c>
      <c r="D18" s="106">
        <v>29.41</v>
      </c>
      <c r="E18" s="162">
        <v>13</v>
      </c>
      <c r="F18" s="106">
        <v>6.64</v>
      </c>
      <c r="G18" s="162">
        <v>142</v>
      </c>
      <c r="H18" s="106">
        <v>38.28</v>
      </c>
      <c r="I18" s="106">
        <v>74.33</v>
      </c>
      <c r="J18" s="163">
        <v>-18.489999999999998</v>
      </c>
      <c r="K18" s="113">
        <v>-402</v>
      </c>
      <c r="L18" s="64"/>
    </row>
    <row r="19" spans="1:12" s="52" customFormat="1" ht="16.8" customHeight="1">
      <c r="A19" s="78">
        <v>11</v>
      </c>
      <c r="B19" s="79" t="s">
        <v>287</v>
      </c>
      <c r="C19" s="162">
        <v>1</v>
      </c>
      <c r="D19" s="106">
        <v>60</v>
      </c>
      <c r="E19" s="162" t="s">
        <v>293</v>
      </c>
      <c r="F19" s="106" t="s">
        <v>293</v>
      </c>
      <c r="G19" s="162">
        <v>3</v>
      </c>
      <c r="H19" s="179">
        <v>0.42799999999999999</v>
      </c>
      <c r="I19" s="106">
        <v>60.43</v>
      </c>
      <c r="J19" s="163">
        <v>14.84</v>
      </c>
      <c r="K19" s="180">
        <v>407.17</v>
      </c>
      <c r="L19" s="64"/>
    </row>
    <row r="20" spans="1:12" s="160" customFormat="1" ht="30" customHeight="1">
      <c r="A20" s="78">
        <v>12</v>
      </c>
      <c r="B20" s="81" t="s">
        <v>140</v>
      </c>
      <c r="C20" s="162">
        <v>43</v>
      </c>
      <c r="D20" s="106">
        <v>17.170000000000002</v>
      </c>
      <c r="E20" s="162">
        <v>8</v>
      </c>
      <c r="F20" s="106">
        <v>3.09</v>
      </c>
      <c r="G20" s="162">
        <v>65</v>
      </c>
      <c r="H20" s="106">
        <v>24.42</v>
      </c>
      <c r="I20" s="106">
        <v>44.69</v>
      </c>
      <c r="J20" s="163">
        <v>32.229999999999997</v>
      </c>
      <c r="K20" s="113">
        <v>138.69999999999999</v>
      </c>
    </row>
    <row r="21" spans="1:12" s="160" customFormat="1" ht="16.2" customHeight="1">
      <c r="A21" s="78">
        <v>13</v>
      </c>
      <c r="B21" s="87" t="s">
        <v>141</v>
      </c>
      <c r="C21" s="162">
        <v>7</v>
      </c>
      <c r="D21" s="106">
        <v>42.97</v>
      </c>
      <c r="E21" s="162">
        <v>1</v>
      </c>
      <c r="F21" s="106">
        <v>7.0000000000000007E-2</v>
      </c>
      <c r="G21" s="162">
        <v>9</v>
      </c>
      <c r="H21" s="106">
        <v>0.83</v>
      </c>
      <c r="I21" s="106">
        <v>43.87</v>
      </c>
      <c r="J21" s="163">
        <v>5.73</v>
      </c>
      <c r="K21" s="113">
        <v>766.1</v>
      </c>
    </row>
    <row r="22" spans="1:12" s="52" customFormat="1" ht="15" customHeight="1">
      <c r="A22" s="78">
        <v>14</v>
      </c>
      <c r="B22" s="87" t="s">
        <v>133</v>
      </c>
      <c r="C22" s="162">
        <v>12</v>
      </c>
      <c r="D22" s="106">
        <v>26.95</v>
      </c>
      <c r="E22" s="162">
        <v>7</v>
      </c>
      <c r="F22" s="106">
        <v>2.27</v>
      </c>
      <c r="G22" s="162">
        <v>15</v>
      </c>
      <c r="H22" s="106">
        <v>4.25</v>
      </c>
      <c r="I22" s="106">
        <v>33.47</v>
      </c>
      <c r="J22" s="163">
        <v>62.62</v>
      </c>
      <c r="K22" s="113">
        <v>53.5</v>
      </c>
    </row>
    <row r="23" spans="1:12" s="52" customFormat="1" ht="15" customHeight="1">
      <c r="A23" s="78">
        <v>15</v>
      </c>
      <c r="B23" s="78" t="s">
        <v>138</v>
      </c>
      <c r="C23" s="162">
        <v>56</v>
      </c>
      <c r="D23" s="106">
        <v>11.8</v>
      </c>
      <c r="E23" s="162">
        <v>7</v>
      </c>
      <c r="F23" s="106">
        <v>2.4700000000000002</v>
      </c>
      <c r="G23" s="162">
        <v>25</v>
      </c>
      <c r="H23" s="106">
        <v>13.56</v>
      </c>
      <c r="I23" s="106">
        <v>27.83</v>
      </c>
      <c r="J23" s="163">
        <v>194.53</v>
      </c>
      <c r="K23" s="113">
        <v>14.3</v>
      </c>
    </row>
    <row r="24" spans="1:12" s="52" customFormat="1" ht="15" customHeight="1">
      <c r="A24" s="78">
        <v>16</v>
      </c>
      <c r="B24" s="78" t="s">
        <v>143</v>
      </c>
      <c r="C24" s="162">
        <v>3</v>
      </c>
      <c r="D24" s="106">
        <v>6.6</v>
      </c>
      <c r="E24" s="162">
        <v>4</v>
      </c>
      <c r="F24" s="106">
        <v>3.04</v>
      </c>
      <c r="G24" s="162">
        <v>6</v>
      </c>
      <c r="H24" s="106">
        <v>1.26</v>
      </c>
      <c r="I24" s="106">
        <v>10.9</v>
      </c>
      <c r="J24" s="163">
        <v>10.49</v>
      </c>
      <c r="K24" s="113">
        <v>103.9</v>
      </c>
    </row>
    <row r="25" spans="1:12" s="52" customFormat="1" ht="15" customHeight="1">
      <c r="A25" s="78">
        <v>17</v>
      </c>
      <c r="B25" s="87" t="s">
        <v>144</v>
      </c>
      <c r="C25" s="162">
        <v>4</v>
      </c>
      <c r="D25" s="106">
        <v>6.9</v>
      </c>
      <c r="E25" s="162" t="s">
        <v>293</v>
      </c>
      <c r="F25" s="106" t="s">
        <v>293</v>
      </c>
      <c r="G25" s="162">
        <v>8</v>
      </c>
      <c r="H25" s="106">
        <v>3.21</v>
      </c>
      <c r="I25" s="106">
        <v>10.119999999999999</v>
      </c>
      <c r="J25" s="163">
        <v>1.52</v>
      </c>
      <c r="K25" s="113">
        <v>665.8</v>
      </c>
    </row>
    <row r="26" spans="1:12" s="52" customFormat="1" ht="15" customHeight="1">
      <c r="A26" s="78">
        <v>18</v>
      </c>
      <c r="B26" s="79" t="s">
        <v>142</v>
      </c>
      <c r="C26" s="162" t="s">
        <v>293</v>
      </c>
      <c r="D26" s="106" t="s">
        <v>293</v>
      </c>
      <c r="E26" s="162" t="s">
        <v>293</v>
      </c>
      <c r="F26" s="106" t="s">
        <v>293</v>
      </c>
      <c r="G26" s="162">
        <v>2</v>
      </c>
      <c r="H26" s="106">
        <v>0.2</v>
      </c>
      <c r="I26" s="106">
        <v>0.2</v>
      </c>
      <c r="J26" s="163">
        <v>19.059999999999999</v>
      </c>
      <c r="K26" s="113">
        <v>1.1000000000000001</v>
      </c>
    </row>
    <row r="27" spans="1:12" s="65" customFormat="1">
      <c r="A27" s="207" t="s">
        <v>145</v>
      </c>
      <c r="B27" s="207"/>
      <c r="C27" s="164">
        <v>2254</v>
      </c>
      <c r="D27" s="165">
        <v>10233.34</v>
      </c>
      <c r="E27" s="164">
        <v>934</v>
      </c>
      <c r="F27" s="165">
        <v>5150.4399999999996</v>
      </c>
      <c r="G27" s="164">
        <v>2539</v>
      </c>
      <c r="H27" s="165">
        <v>4823.7700000000004</v>
      </c>
      <c r="I27" s="165">
        <v>20207.55</v>
      </c>
      <c r="J27" s="166"/>
      <c r="K27" s="167">
        <v>144</v>
      </c>
    </row>
    <row r="28" spans="1:12" s="69" customFormat="1" ht="13.2">
      <c r="A28" s="66"/>
      <c r="B28" s="66"/>
      <c r="C28" s="67"/>
      <c r="D28" s="68"/>
      <c r="E28" s="67"/>
      <c r="F28" s="68"/>
      <c r="G28" s="67"/>
      <c r="H28" s="68"/>
      <c r="I28" s="68"/>
    </row>
    <row r="29" spans="1:12" ht="15.6">
      <c r="A29" s="208" t="s">
        <v>306</v>
      </c>
      <c r="B29" s="208"/>
      <c r="C29" s="208"/>
      <c r="D29" s="208"/>
      <c r="E29" s="208"/>
      <c r="F29" s="208"/>
      <c r="G29" s="208"/>
      <c r="H29" s="208"/>
      <c r="I29" s="208"/>
    </row>
    <row r="30" spans="1:12" ht="15.6">
      <c r="A30" s="209" t="str">
        <f>A6</f>
        <v>As from January 1 to September 20, 2023</v>
      </c>
      <c r="B30" s="209"/>
      <c r="C30" s="209"/>
      <c r="D30" s="209"/>
      <c r="E30" s="209"/>
      <c r="F30" s="209"/>
      <c r="G30" s="209"/>
      <c r="H30" s="209"/>
      <c r="I30" s="209"/>
    </row>
    <row r="32" spans="1:12" s="63" customFormat="1" ht="96.6">
      <c r="A32" s="105" t="s">
        <v>100</v>
      </c>
      <c r="B32" s="105" t="s">
        <v>146</v>
      </c>
      <c r="C32" s="154" t="s">
        <v>121</v>
      </c>
      <c r="D32" s="154" t="s">
        <v>122</v>
      </c>
      <c r="E32" s="105" t="s">
        <v>123</v>
      </c>
      <c r="F32" s="154" t="s">
        <v>124</v>
      </c>
      <c r="G32" s="154" t="s">
        <v>125</v>
      </c>
      <c r="H32" s="154" t="s">
        <v>126</v>
      </c>
      <c r="I32" s="154" t="s">
        <v>127</v>
      </c>
      <c r="J32" s="105" t="s">
        <v>300</v>
      </c>
      <c r="K32" s="105" t="s">
        <v>269</v>
      </c>
    </row>
    <row r="33" spans="1:11" s="52" customFormat="1">
      <c r="A33" s="88">
        <v>1</v>
      </c>
      <c r="B33" s="89" t="s">
        <v>0</v>
      </c>
      <c r="C33" s="162">
        <v>283</v>
      </c>
      <c r="D33" s="106">
        <v>2621.02</v>
      </c>
      <c r="E33" s="162">
        <v>101</v>
      </c>
      <c r="F33" s="106">
        <v>358.71</v>
      </c>
      <c r="G33" s="162">
        <v>235</v>
      </c>
      <c r="H33" s="106">
        <v>1003.61</v>
      </c>
      <c r="I33" s="106">
        <v>3983.35</v>
      </c>
      <c r="J33" s="163">
        <v>4752.7299999999996</v>
      </c>
      <c r="K33" s="113">
        <v>83.8</v>
      </c>
    </row>
    <row r="34" spans="1:11" s="52" customFormat="1">
      <c r="A34" s="88">
        <v>2</v>
      </c>
      <c r="B34" s="91" t="s">
        <v>148</v>
      </c>
      <c r="C34" s="162">
        <v>478</v>
      </c>
      <c r="D34" s="106">
        <v>2094.4499999999998</v>
      </c>
      <c r="E34" s="162">
        <v>128</v>
      </c>
      <c r="F34" s="106">
        <v>698.8</v>
      </c>
      <c r="G34" s="162">
        <v>295</v>
      </c>
      <c r="H34" s="106">
        <v>129.9</v>
      </c>
      <c r="I34" s="106">
        <v>2923.15</v>
      </c>
      <c r="J34" s="163">
        <v>1499.44</v>
      </c>
      <c r="K34" s="113">
        <v>194.9</v>
      </c>
    </row>
    <row r="35" spans="1:11" s="52" customFormat="1">
      <c r="A35" s="88">
        <v>3</v>
      </c>
      <c r="B35" s="89" t="s">
        <v>147</v>
      </c>
      <c r="C35" s="162">
        <v>225</v>
      </c>
      <c r="D35" s="106">
        <v>662.03</v>
      </c>
      <c r="E35" s="162">
        <v>118</v>
      </c>
      <c r="F35" s="106">
        <v>428.19</v>
      </c>
      <c r="G35" s="162">
        <v>171</v>
      </c>
      <c r="H35" s="106">
        <v>1809.41</v>
      </c>
      <c r="I35" s="106">
        <v>2899.62</v>
      </c>
      <c r="J35" s="163">
        <v>1920.08</v>
      </c>
      <c r="K35" s="113">
        <v>151</v>
      </c>
    </row>
    <row r="36" spans="1:11" s="52" customFormat="1">
      <c r="A36" s="88">
        <v>4</v>
      </c>
      <c r="B36" s="91" t="s">
        <v>244</v>
      </c>
      <c r="C36" s="162">
        <v>353</v>
      </c>
      <c r="D36" s="106">
        <v>511.06</v>
      </c>
      <c r="E36" s="162">
        <v>249</v>
      </c>
      <c r="F36" s="106">
        <v>1864.52</v>
      </c>
      <c r="G36" s="162">
        <v>724</v>
      </c>
      <c r="H36" s="106">
        <v>289.35000000000002</v>
      </c>
      <c r="I36" s="106">
        <v>2664.93</v>
      </c>
      <c r="J36" s="163">
        <v>3818.84</v>
      </c>
      <c r="K36" s="113">
        <v>69.8</v>
      </c>
    </row>
    <row r="37" spans="1:11" s="52" customFormat="1">
      <c r="A37" s="88">
        <v>5</v>
      </c>
      <c r="B37" s="91" t="s">
        <v>262</v>
      </c>
      <c r="C37" s="162">
        <v>212</v>
      </c>
      <c r="D37" s="106">
        <v>1495.6</v>
      </c>
      <c r="E37" s="162">
        <v>71</v>
      </c>
      <c r="F37" s="106">
        <v>296.5</v>
      </c>
      <c r="G37" s="162">
        <v>61</v>
      </c>
      <c r="H37" s="106">
        <v>119.65</v>
      </c>
      <c r="I37" s="106">
        <v>1911.75</v>
      </c>
      <c r="J37" s="163">
        <v>1206.7</v>
      </c>
      <c r="K37" s="113">
        <v>158.4</v>
      </c>
    </row>
    <row r="38" spans="1:11" s="52" customFormat="1">
      <c r="A38" s="88">
        <v>6</v>
      </c>
      <c r="B38" s="89" t="s">
        <v>263</v>
      </c>
      <c r="C38" s="162">
        <v>148</v>
      </c>
      <c r="D38" s="106">
        <v>1019.22</v>
      </c>
      <c r="E38" s="162">
        <v>82</v>
      </c>
      <c r="F38" s="106">
        <v>263.63</v>
      </c>
      <c r="G38" s="162">
        <v>173</v>
      </c>
      <c r="H38" s="106">
        <v>258.54000000000002</v>
      </c>
      <c r="I38" s="106">
        <v>1541.38</v>
      </c>
      <c r="J38" s="163">
        <v>815.37</v>
      </c>
      <c r="K38" s="113">
        <v>189</v>
      </c>
    </row>
    <row r="39" spans="1:11" s="52" customFormat="1">
      <c r="A39" s="88">
        <v>7</v>
      </c>
      <c r="B39" s="91" t="s">
        <v>150</v>
      </c>
      <c r="C39" s="162">
        <v>17</v>
      </c>
      <c r="D39" s="106">
        <v>269.01</v>
      </c>
      <c r="E39" s="162">
        <v>13</v>
      </c>
      <c r="F39" s="106">
        <v>72.010000000000005</v>
      </c>
      <c r="G39" s="162">
        <v>17</v>
      </c>
      <c r="H39" s="106">
        <v>444.46</v>
      </c>
      <c r="I39" s="106">
        <v>785.48</v>
      </c>
      <c r="J39" s="163">
        <v>766.42</v>
      </c>
      <c r="K39" s="113">
        <v>102.5</v>
      </c>
    </row>
    <row r="40" spans="1:11" s="52" customFormat="1">
      <c r="A40" s="88">
        <v>8</v>
      </c>
      <c r="B40" s="89" t="s">
        <v>149</v>
      </c>
      <c r="C40" s="162">
        <v>36</v>
      </c>
      <c r="D40" s="106">
        <v>351.01</v>
      </c>
      <c r="E40" s="162">
        <v>12</v>
      </c>
      <c r="F40" s="106">
        <v>173.66</v>
      </c>
      <c r="G40" s="162">
        <v>37</v>
      </c>
      <c r="H40" s="106">
        <v>34.31</v>
      </c>
      <c r="I40" s="106">
        <v>558.98</v>
      </c>
      <c r="J40" s="163">
        <v>254.48</v>
      </c>
      <c r="K40" s="113">
        <v>219.7</v>
      </c>
    </row>
    <row r="41" spans="1:11" s="52" customFormat="1">
      <c r="A41" s="88">
        <v>9</v>
      </c>
      <c r="B41" s="89" t="s">
        <v>265</v>
      </c>
      <c r="C41" s="162">
        <v>87</v>
      </c>
      <c r="D41" s="106">
        <v>82.46</v>
      </c>
      <c r="E41" s="162">
        <v>19</v>
      </c>
      <c r="F41" s="106">
        <v>318.02</v>
      </c>
      <c r="G41" s="162">
        <v>118</v>
      </c>
      <c r="H41" s="106">
        <v>104.67</v>
      </c>
      <c r="I41" s="106">
        <v>505.15</v>
      </c>
      <c r="J41" s="163">
        <v>448.8</v>
      </c>
      <c r="K41" s="113">
        <v>112.6</v>
      </c>
    </row>
    <row r="42" spans="1:11" s="52" customFormat="1">
      <c r="A42" s="88">
        <v>10</v>
      </c>
      <c r="B42" s="92" t="s">
        <v>4</v>
      </c>
      <c r="C42" s="162">
        <v>24</v>
      </c>
      <c r="D42" s="106">
        <v>129.85</v>
      </c>
      <c r="E42" s="162">
        <v>17</v>
      </c>
      <c r="F42" s="106">
        <v>148.69</v>
      </c>
      <c r="G42" s="162">
        <v>11</v>
      </c>
      <c r="H42" s="106">
        <v>203.83</v>
      </c>
      <c r="I42" s="106">
        <v>482.37</v>
      </c>
      <c r="J42" s="163">
        <v>176.17</v>
      </c>
      <c r="K42" s="113">
        <v>273.8</v>
      </c>
    </row>
    <row r="43" spans="1:11" s="52" customFormat="1">
      <c r="A43" s="88">
        <v>11</v>
      </c>
      <c r="B43" s="90" t="s">
        <v>152</v>
      </c>
      <c r="C43" s="162">
        <v>25</v>
      </c>
      <c r="D43" s="106">
        <v>179.59</v>
      </c>
      <c r="E43" s="162">
        <v>8</v>
      </c>
      <c r="F43" s="106">
        <v>30.22</v>
      </c>
      <c r="G43" s="162">
        <v>25</v>
      </c>
      <c r="H43" s="106">
        <v>11.54</v>
      </c>
      <c r="I43" s="106">
        <v>221.36</v>
      </c>
      <c r="J43" s="163">
        <v>72.430000000000007</v>
      </c>
      <c r="K43" s="113">
        <v>305.60000000000002</v>
      </c>
    </row>
    <row r="44" spans="1:11" s="52" customFormat="1">
      <c r="A44" s="88">
        <v>12</v>
      </c>
      <c r="B44" s="90" t="s">
        <v>157</v>
      </c>
      <c r="C44" s="162">
        <v>7</v>
      </c>
      <c r="D44" s="106">
        <v>196.15</v>
      </c>
      <c r="E44" s="162">
        <v>2</v>
      </c>
      <c r="F44" s="106">
        <v>9.56</v>
      </c>
      <c r="G44" s="162">
        <v>3</v>
      </c>
      <c r="H44" s="106">
        <v>3.91</v>
      </c>
      <c r="I44" s="106">
        <v>209.61</v>
      </c>
      <c r="J44" s="163">
        <v>13.75</v>
      </c>
      <c r="K44" s="113">
        <v>1524.7</v>
      </c>
    </row>
    <row r="45" spans="1:11" s="52" customFormat="1">
      <c r="A45" s="88">
        <v>13</v>
      </c>
      <c r="B45" s="90" t="s">
        <v>6</v>
      </c>
      <c r="C45" s="162">
        <v>4</v>
      </c>
      <c r="D45" s="106">
        <v>2.57</v>
      </c>
      <c r="E45" s="162">
        <v>7</v>
      </c>
      <c r="F45" s="106">
        <v>26.86</v>
      </c>
      <c r="G45" s="162">
        <v>6</v>
      </c>
      <c r="H45" s="106">
        <v>174.28</v>
      </c>
      <c r="I45" s="106">
        <v>203.71</v>
      </c>
      <c r="J45" s="163">
        <v>219.99</v>
      </c>
      <c r="K45" s="113">
        <v>92.6</v>
      </c>
    </row>
    <row r="46" spans="1:11" s="52" customFormat="1">
      <c r="A46" s="88">
        <v>14</v>
      </c>
      <c r="B46" s="90" t="s">
        <v>162</v>
      </c>
      <c r="C46" s="162">
        <v>2</v>
      </c>
      <c r="D46" s="106">
        <v>0.03</v>
      </c>
      <c r="E46" s="162">
        <v>3</v>
      </c>
      <c r="F46" s="106">
        <v>182.37</v>
      </c>
      <c r="G46" s="162">
        <v>10</v>
      </c>
      <c r="H46" s="106">
        <v>1.1299999999999999</v>
      </c>
      <c r="I46" s="106">
        <v>183.54</v>
      </c>
      <c r="J46" s="163">
        <v>0.53</v>
      </c>
      <c r="K46" s="113">
        <v>34768.300000000003</v>
      </c>
    </row>
    <row r="47" spans="1:11" s="52" customFormat="1">
      <c r="A47" s="88">
        <v>15</v>
      </c>
      <c r="B47" s="90" t="s">
        <v>154</v>
      </c>
      <c r="C47" s="162">
        <v>12</v>
      </c>
      <c r="D47" s="106">
        <v>166.18</v>
      </c>
      <c r="E47" s="162">
        <v>1</v>
      </c>
      <c r="F47" s="106">
        <v>0.75</v>
      </c>
      <c r="G47" s="162">
        <v>8</v>
      </c>
      <c r="H47" s="106">
        <v>1.28</v>
      </c>
      <c r="I47" s="106">
        <v>168.2</v>
      </c>
      <c r="J47" s="163">
        <v>1321.45</v>
      </c>
      <c r="K47" s="113">
        <v>12.7</v>
      </c>
    </row>
    <row r="48" spans="1:11" s="52" customFormat="1">
      <c r="A48" s="88">
        <v>16</v>
      </c>
      <c r="B48" s="91" t="s">
        <v>7</v>
      </c>
      <c r="C48" s="162">
        <v>18</v>
      </c>
      <c r="D48" s="106">
        <v>107.75</v>
      </c>
      <c r="E48" s="162">
        <v>9</v>
      </c>
      <c r="F48" s="106">
        <v>47.65</v>
      </c>
      <c r="G48" s="162">
        <v>9</v>
      </c>
      <c r="H48" s="106">
        <v>11.25</v>
      </c>
      <c r="I48" s="106">
        <v>166.65</v>
      </c>
      <c r="J48" s="163">
        <v>95.08</v>
      </c>
      <c r="K48" s="113">
        <v>175.3</v>
      </c>
    </row>
    <row r="49" spans="1:11" s="52" customFormat="1">
      <c r="A49" s="88">
        <v>17</v>
      </c>
      <c r="B49" s="89" t="s">
        <v>1</v>
      </c>
      <c r="C49" s="162">
        <v>22</v>
      </c>
      <c r="D49" s="106">
        <v>46.07</v>
      </c>
      <c r="E49" s="162">
        <v>17</v>
      </c>
      <c r="F49" s="106">
        <v>45.4</v>
      </c>
      <c r="G49" s="162">
        <v>5</v>
      </c>
      <c r="H49" s="106">
        <v>32.43</v>
      </c>
      <c r="I49" s="106">
        <v>123.91</v>
      </c>
      <c r="J49" s="163">
        <v>383.54</v>
      </c>
      <c r="K49" s="113">
        <v>32.299999999999997</v>
      </c>
    </row>
    <row r="50" spans="1:11" s="52" customFormat="1">
      <c r="A50" s="88">
        <v>18</v>
      </c>
      <c r="B50" s="92" t="s">
        <v>18</v>
      </c>
      <c r="C50" s="162">
        <v>10</v>
      </c>
      <c r="D50" s="106">
        <v>42.12</v>
      </c>
      <c r="E50" s="162">
        <v>3</v>
      </c>
      <c r="F50" s="106">
        <v>69.180000000000007</v>
      </c>
      <c r="G50" s="162">
        <v>10</v>
      </c>
      <c r="H50" s="106">
        <v>0.83</v>
      </c>
      <c r="I50" s="106">
        <v>112.13</v>
      </c>
      <c r="J50" s="163">
        <v>9.93</v>
      </c>
      <c r="K50" s="113">
        <v>1129.5</v>
      </c>
    </row>
    <row r="51" spans="1:11" s="52" customFormat="1">
      <c r="A51" s="88">
        <v>19</v>
      </c>
      <c r="B51" s="92" t="s">
        <v>3</v>
      </c>
      <c r="C51" s="162">
        <v>33</v>
      </c>
      <c r="D51" s="106">
        <v>17.16</v>
      </c>
      <c r="E51" s="162">
        <v>9</v>
      </c>
      <c r="F51" s="106">
        <v>34.06</v>
      </c>
      <c r="G51" s="162">
        <v>49</v>
      </c>
      <c r="H51" s="106">
        <v>21.8</v>
      </c>
      <c r="I51" s="106">
        <v>73.02</v>
      </c>
      <c r="J51" s="163">
        <v>57.15</v>
      </c>
      <c r="K51" s="113">
        <v>127.8</v>
      </c>
    </row>
    <row r="52" spans="1:11" s="52" customFormat="1">
      <c r="A52" s="88">
        <v>20</v>
      </c>
      <c r="B52" s="92" t="s">
        <v>156</v>
      </c>
      <c r="C52" s="162">
        <v>37</v>
      </c>
      <c r="D52" s="106">
        <v>42.84</v>
      </c>
      <c r="E52" s="162">
        <v>9</v>
      </c>
      <c r="F52" s="106">
        <v>14.15</v>
      </c>
      <c r="G52" s="162">
        <v>69</v>
      </c>
      <c r="H52" s="106">
        <v>7.32</v>
      </c>
      <c r="I52" s="106">
        <v>64.31</v>
      </c>
      <c r="J52" s="163">
        <v>28.91</v>
      </c>
      <c r="K52" s="113">
        <v>222.4</v>
      </c>
    </row>
    <row r="53" spans="1:11" s="52" customFormat="1">
      <c r="A53" s="88">
        <v>21</v>
      </c>
      <c r="B53" s="89" t="s">
        <v>16</v>
      </c>
      <c r="C53" s="162">
        <v>3</v>
      </c>
      <c r="D53" s="106">
        <v>60.26</v>
      </c>
      <c r="E53" s="162" t="s">
        <v>293</v>
      </c>
      <c r="F53" s="106" t="s">
        <v>293</v>
      </c>
      <c r="G53" s="162">
        <v>4</v>
      </c>
      <c r="H53" s="106">
        <v>0.78</v>
      </c>
      <c r="I53" s="106">
        <v>61.05</v>
      </c>
      <c r="J53" s="163">
        <v>0.74</v>
      </c>
      <c r="K53" s="113">
        <v>8282.7999999999993</v>
      </c>
    </row>
    <row r="54" spans="1:11" s="52" customFormat="1">
      <c r="A54" s="88">
        <v>22</v>
      </c>
      <c r="B54" s="89" t="s">
        <v>153</v>
      </c>
      <c r="C54" s="162">
        <v>17</v>
      </c>
      <c r="D54" s="106">
        <v>26.6</v>
      </c>
      <c r="E54" s="162">
        <v>8</v>
      </c>
      <c r="F54" s="106">
        <v>23.63</v>
      </c>
      <c r="G54" s="162">
        <v>50</v>
      </c>
      <c r="H54" s="106">
        <v>10.14</v>
      </c>
      <c r="I54" s="106">
        <v>60.38</v>
      </c>
      <c r="J54" s="163">
        <v>139.96</v>
      </c>
      <c r="K54" s="113">
        <v>43.1</v>
      </c>
    </row>
    <row r="55" spans="1:11" s="52" customFormat="1">
      <c r="A55" s="88">
        <v>23</v>
      </c>
      <c r="B55" s="89" t="s">
        <v>151</v>
      </c>
      <c r="C55" s="162">
        <v>39</v>
      </c>
      <c r="D55" s="106">
        <v>20.82</v>
      </c>
      <c r="E55" s="162">
        <v>9</v>
      </c>
      <c r="F55" s="106">
        <v>1.37</v>
      </c>
      <c r="G55" s="162">
        <v>40</v>
      </c>
      <c r="H55" s="106">
        <v>26.97</v>
      </c>
      <c r="I55" s="106">
        <v>49.17</v>
      </c>
      <c r="J55" s="163">
        <v>114.22</v>
      </c>
      <c r="K55" s="113">
        <v>43</v>
      </c>
    </row>
    <row r="56" spans="1:11" s="52" customFormat="1">
      <c r="A56" s="88">
        <v>24</v>
      </c>
      <c r="B56" s="91" t="s">
        <v>8</v>
      </c>
      <c r="C56" s="162">
        <v>11</v>
      </c>
      <c r="D56" s="106">
        <v>7.19</v>
      </c>
      <c r="E56" s="162">
        <v>4</v>
      </c>
      <c r="F56" s="106">
        <v>20.69</v>
      </c>
      <c r="G56" s="162">
        <v>25</v>
      </c>
      <c r="H56" s="106">
        <v>6.84</v>
      </c>
      <c r="I56" s="106">
        <v>34.72</v>
      </c>
      <c r="J56" s="163">
        <v>49.15</v>
      </c>
      <c r="K56" s="113">
        <v>70.599999999999994</v>
      </c>
    </row>
    <row r="57" spans="1:11" s="52" customFormat="1">
      <c r="A57" s="88">
        <v>25</v>
      </c>
      <c r="B57" s="89" t="s">
        <v>249</v>
      </c>
      <c r="C57" s="162" t="s">
        <v>293</v>
      </c>
      <c r="D57" s="106" t="s">
        <v>293</v>
      </c>
      <c r="E57" s="162" t="s">
        <v>293</v>
      </c>
      <c r="F57" s="106" t="s">
        <v>293</v>
      </c>
      <c r="G57" s="162">
        <v>1</v>
      </c>
      <c r="H57" s="106">
        <v>27.94</v>
      </c>
      <c r="I57" s="106">
        <v>27.94</v>
      </c>
      <c r="J57" s="163"/>
      <c r="K57" s="113" t="s">
        <v>293</v>
      </c>
    </row>
    <row r="58" spans="1:11" s="52" customFormat="1">
      <c r="A58" s="88">
        <v>26</v>
      </c>
      <c r="B58" s="181" t="s">
        <v>11</v>
      </c>
      <c r="C58" s="162">
        <v>4</v>
      </c>
      <c r="D58" s="106">
        <v>23</v>
      </c>
      <c r="E58" s="162" t="s">
        <v>293</v>
      </c>
      <c r="F58" s="106" t="s">
        <v>293</v>
      </c>
      <c r="G58" s="162" t="s">
        <v>293</v>
      </c>
      <c r="H58" s="106" t="s">
        <v>293</v>
      </c>
      <c r="I58" s="106">
        <v>23</v>
      </c>
      <c r="J58" s="163">
        <v>12.07</v>
      </c>
      <c r="K58" s="113">
        <v>190.6</v>
      </c>
    </row>
    <row r="59" spans="1:11" s="52" customFormat="1">
      <c r="A59" s="88">
        <v>27</v>
      </c>
      <c r="B59" s="181" t="s">
        <v>2</v>
      </c>
      <c r="C59" s="162">
        <v>30</v>
      </c>
      <c r="D59" s="106">
        <v>3.25</v>
      </c>
      <c r="E59" s="162">
        <v>10</v>
      </c>
      <c r="F59" s="106">
        <v>9.74</v>
      </c>
      <c r="G59" s="162">
        <v>50</v>
      </c>
      <c r="H59" s="106">
        <v>7.85</v>
      </c>
      <c r="I59" s="106">
        <v>20.84</v>
      </c>
      <c r="J59" s="163">
        <v>175.08</v>
      </c>
      <c r="K59" s="113">
        <v>11.9</v>
      </c>
    </row>
    <row r="60" spans="1:11" s="52" customFormat="1">
      <c r="A60" s="88">
        <v>28</v>
      </c>
      <c r="B60" s="181" t="s">
        <v>242</v>
      </c>
      <c r="C60" s="162">
        <v>12</v>
      </c>
      <c r="D60" s="106">
        <v>12.49</v>
      </c>
      <c r="E60" s="162">
        <v>4</v>
      </c>
      <c r="F60" s="106">
        <v>5.35</v>
      </c>
      <c r="G60" s="162">
        <v>6</v>
      </c>
      <c r="H60" s="106">
        <v>1.52</v>
      </c>
      <c r="I60" s="106">
        <v>19.36</v>
      </c>
      <c r="J60" s="163">
        <v>10.09</v>
      </c>
      <c r="K60" s="113">
        <v>191.8</v>
      </c>
    </row>
    <row r="61" spans="1:11" s="52" customFormat="1">
      <c r="A61" s="88">
        <v>29</v>
      </c>
      <c r="B61" s="89" t="s">
        <v>289</v>
      </c>
      <c r="C61" s="162">
        <v>21</v>
      </c>
      <c r="D61" s="106">
        <v>5.9</v>
      </c>
      <c r="E61" s="162" t="s">
        <v>293</v>
      </c>
      <c r="F61" s="106" t="s">
        <v>293</v>
      </c>
      <c r="G61" s="162">
        <v>61</v>
      </c>
      <c r="H61" s="106">
        <v>7.65</v>
      </c>
      <c r="I61" s="106">
        <v>13.55</v>
      </c>
      <c r="J61" s="163">
        <v>10.49</v>
      </c>
      <c r="K61" s="113">
        <v>129.19999999999999</v>
      </c>
    </row>
    <row r="62" spans="1:11" s="52" customFormat="1">
      <c r="A62" s="88">
        <v>30</v>
      </c>
      <c r="B62" s="89" t="s">
        <v>17</v>
      </c>
      <c r="C62" s="162" t="s">
        <v>293</v>
      </c>
      <c r="D62" s="106" t="s">
        <v>293</v>
      </c>
      <c r="E62" s="162" t="s">
        <v>293</v>
      </c>
      <c r="F62" s="106" t="s">
        <v>293</v>
      </c>
      <c r="G62" s="162">
        <v>50</v>
      </c>
      <c r="H62" s="106">
        <v>12.37</v>
      </c>
      <c r="I62" s="106">
        <v>12.37</v>
      </c>
      <c r="J62" s="163">
        <v>8.8000000000000007</v>
      </c>
      <c r="K62" s="113">
        <v>140.5</v>
      </c>
    </row>
    <row r="63" spans="1:11" s="52" customFormat="1">
      <c r="A63" s="88">
        <v>31</v>
      </c>
      <c r="B63" s="91" t="s">
        <v>13</v>
      </c>
      <c r="C63" s="162">
        <v>1</v>
      </c>
      <c r="D63" s="106">
        <v>12</v>
      </c>
      <c r="E63" s="162" t="s">
        <v>293</v>
      </c>
      <c r="F63" s="106" t="s">
        <v>293</v>
      </c>
      <c r="G63" s="162" t="s">
        <v>293</v>
      </c>
      <c r="H63" s="106" t="s">
        <v>293</v>
      </c>
      <c r="I63" s="106">
        <v>12</v>
      </c>
      <c r="J63" s="163"/>
      <c r="K63" s="113"/>
    </row>
    <row r="64" spans="1:11" s="52" customFormat="1">
      <c r="A64" s="88">
        <v>32</v>
      </c>
      <c r="B64" s="91" t="s">
        <v>94</v>
      </c>
      <c r="C64" s="162" t="s">
        <v>293</v>
      </c>
      <c r="D64" s="106" t="s">
        <v>293</v>
      </c>
      <c r="E64" s="162" t="s">
        <v>293</v>
      </c>
      <c r="F64" s="106" t="s">
        <v>293</v>
      </c>
      <c r="G64" s="162">
        <v>1</v>
      </c>
      <c r="H64" s="106">
        <v>10.1</v>
      </c>
      <c r="I64" s="106">
        <v>10.1</v>
      </c>
      <c r="J64" s="163"/>
      <c r="K64" s="113" t="s">
        <v>293</v>
      </c>
    </row>
    <row r="65" spans="1:11" s="52" customFormat="1">
      <c r="A65" s="88">
        <v>33</v>
      </c>
      <c r="B65" s="89" t="s">
        <v>250</v>
      </c>
      <c r="C65" s="162">
        <v>2</v>
      </c>
      <c r="D65" s="106">
        <v>0.42</v>
      </c>
      <c r="E65" s="162" t="s">
        <v>293</v>
      </c>
      <c r="F65" s="106" t="s">
        <v>293</v>
      </c>
      <c r="G65" s="162">
        <v>9</v>
      </c>
      <c r="H65" s="106">
        <v>8.1</v>
      </c>
      <c r="I65" s="106">
        <v>8.52</v>
      </c>
      <c r="J65" s="163">
        <v>17.940000000000001</v>
      </c>
      <c r="K65" s="113">
        <v>47.5</v>
      </c>
    </row>
    <row r="66" spans="1:11" s="52" customFormat="1">
      <c r="A66" s="88">
        <v>34</v>
      </c>
      <c r="B66" s="89" t="s">
        <v>12</v>
      </c>
      <c r="C66" s="162" t="s">
        <v>293</v>
      </c>
      <c r="D66" s="106" t="s">
        <v>293</v>
      </c>
      <c r="E66" s="162" t="s">
        <v>293</v>
      </c>
      <c r="F66" s="106" t="s">
        <v>293</v>
      </c>
      <c r="G66" s="162">
        <v>7</v>
      </c>
      <c r="H66" s="106">
        <v>7.69</v>
      </c>
      <c r="I66" s="106">
        <v>7.69</v>
      </c>
      <c r="J66" s="163">
        <v>0.43</v>
      </c>
      <c r="K66" s="113">
        <v>1777</v>
      </c>
    </row>
    <row r="67" spans="1:11" s="52" customFormat="1">
      <c r="A67" s="88">
        <v>35</v>
      </c>
      <c r="B67" s="89" t="s">
        <v>26</v>
      </c>
      <c r="C67" s="162">
        <v>12</v>
      </c>
      <c r="D67" s="106">
        <v>0.99</v>
      </c>
      <c r="E67" s="162">
        <v>4</v>
      </c>
      <c r="F67" s="106">
        <v>3.87</v>
      </c>
      <c r="G67" s="162">
        <v>7</v>
      </c>
      <c r="H67" s="106">
        <v>0.68</v>
      </c>
      <c r="I67" s="106">
        <v>5.54</v>
      </c>
      <c r="J67" s="163">
        <v>13.08</v>
      </c>
      <c r="K67" s="113">
        <v>42.3</v>
      </c>
    </row>
    <row r="68" spans="1:11" s="52" customFormat="1">
      <c r="A68" s="88">
        <v>36</v>
      </c>
      <c r="B68" s="89" t="s">
        <v>14</v>
      </c>
      <c r="C68" s="162">
        <v>4</v>
      </c>
      <c r="D68" s="106">
        <v>0.19</v>
      </c>
      <c r="E68" s="162" t="s">
        <v>293</v>
      </c>
      <c r="F68" s="106" t="s">
        <v>293</v>
      </c>
      <c r="G68" s="162">
        <v>24</v>
      </c>
      <c r="H68" s="106">
        <v>5.2</v>
      </c>
      <c r="I68" s="106">
        <v>5.4</v>
      </c>
      <c r="J68" s="163">
        <v>0.74</v>
      </c>
      <c r="K68" s="113">
        <v>731.9</v>
      </c>
    </row>
    <row r="69" spans="1:11" s="52" customFormat="1">
      <c r="A69" s="88">
        <v>37</v>
      </c>
      <c r="B69" s="89" t="s">
        <v>55</v>
      </c>
      <c r="C69" s="162">
        <v>1</v>
      </c>
      <c r="D69" s="106">
        <v>5</v>
      </c>
      <c r="E69" s="162" t="s">
        <v>293</v>
      </c>
      <c r="F69" s="106" t="s">
        <v>293</v>
      </c>
      <c r="G69" s="162" t="s">
        <v>293</v>
      </c>
      <c r="H69" s="106" t="s">
        <v>293</v>
      </c>
      <c r="I69" s="106">
        <v>5</v>
      </c>
      <c r="J69" s="163"/>
      <c r="K69" s="113" t="s">
        <v>293</v>
      </c>
    </row>
    <row r="70" spans="1:11" s="52" customFormat="1">
      <c r="A70" s="88">
        <v>38</v>
      </c>
      <c r="B70" s="89" t="s">
        <v>15</v>
      </c>
      <c r="C70" s="162">
        <v>7</v>
      </c>
      <c r="D70" s="106">
        <v>1.96</v>
      </c>
      <c r="E70" s="162" t="s">
        <v>293</v>
      </c>
      <c r="F70" s="106" t="s">
        <v>293</v>
      </c>
      <c r="G70" s="162">
        <v>36</v>
      </c>
      <c r="H70" s="106">
        <v>2.81</v>
      </c>
      <c r="I70" s="106">
        <v>4.7699999999999996</v>
      </c>
      <c r="J70" s="163">
        <v>13.1</v>
      </c>
      <c r="K70" s="113">
        <v>36.4</v>
      </c>
    </row>
    <row r="71" spans="1:11" s="52" customFormat="1">
      <c r="A71" s="88">
        <v>39</v>
      </c>
      <c r="B71" s="89" t="s">
        <v>49</v>
      </c>
      <c r="C71" s="162">
        <v>1</v>
      </c>
      <c r="D71" s="106">
        <v>3.5</v>
      </c>
      <c r="E71" s="162">
        <v>1</v>
      </c>
      <c r="F71" s="106">
        <v>0.9</v>
      </c>
      <c r="G71" s="162" t="s">
        <v>293</v>
      </c>
      <c r="H71" s="106" t="s">
        <v>293</v>
      </c>
      <c r="I71" s="106">
        <v>4.4000000000000004</v>
      </c>
      <c r="J71" s="163">
        <v>54.56</v>
      </c>
      <c r="K71" s="113">
        <v>8.1</v>
      </c>
    </row>
    <row r="72" spans="1:11" s="52" customFormat="1">
      <c r="A72" s="88">
        <v>40</v>
      </c>
      <c r="B72" s="89" t="s">
        <v>307</v>
      </c>
      <c r="C72" s="162">
        <v>1</v>
      </c>
      <c r="D72" s="106">
        <v>4</v>
      </c>
      <c r="E72" s="162" t="s">
        <v>293</v>
      </c>
      <c r="F72" s="106" t="s">
        <v>293</v>
      </c>
      <c r="G72" s="162" t="s">
        <v>293</v>
      </c>
      <c r="H72" s="106" t="s">
        <v>293</v>
      </c>
      <c r="I72" s="106">
        <v>4</v>
      </c>
      <c r="J72" s="163"/>
      <c r="K72" s="113"/>
    </row>
    <row r="73" spans="1:11" s="52" customFormat="1">
      <c r="A73" s="88">
        <v>41</v>
      </c>
      <c r="B73" s="89" t="s">
        <v>5</v>
      </c>
      <c r="C73" s="162" t="s">
        <v>293</v>
      </c>
      <c r="D73" s="106" t="s">
        <v>293</v>
      </c>
      <c r="E73" s="162" t="s">
        <v>293</v>
      </c>
      <c r="F73" s="106" t="s">
        <v>293</v>
      </c>
      <c r="G73" s="162">
        <v>3</v>
      </c>
      <c r="H73" s="106">
        <v>3.76</v>
      </c>
      <c r="I73" s="106">
        <v>3.76</v>
      </c>
      <c r="J73" s="163"/>
      <c r="K73" s="113" t="s">
        <v>293</v>
      </c>
    </row>
    <row r="74" spans="1:11" s="52" customFormat="1">
      <c r="A74" s="88">
        <v>42</v>
      </c>
      <c r="B74" s="89" t="s">
        <v>68</v>
      </c>
      <c r="C74" s="162">
        <v>1</v>
      </c>
      <c r="D74" s="106">
        <v>3.5</v>
      </c>
      <c r="E74" s="162" t="s">
        <v>293</v>
      </c>
      <c r="F74" s="106" t="s">
        <v>293</v>
      </c>
      <c r="G74" s="162" t="s">
        <v>293</v>
      </c>
      <c r="H74" s="106" t="s">
        <v>293</v>
      </c>
      <c r="I74" s="106">
        <v>3.5</v>
      </c>
      <c r="J74" s="163">
        <v>3.82</v>
      </c>
      <c r="K74" s="113">
        <v>91.6</v>
      </c>
    </row>
    <row r="75" spans="1:11" s="52" customFormat="1">
      <c r="A75" s="88">
        <v>43</v>
      </c>
      <c r="B75" s="91" t="s">
        <v>22</v>
      </c>
      <c r="C75" s="162">
        <v>3</v>
      </c>
      <c r="D75" s="106">
        <v>0.18</v>
      </c>
      <c r="E75" s="162">
        <v>3</v>
      </c>
      <c r="F75" s="106">
        <v>1.8</v>
      </c>
      <c r="G75" s="162">
        <v>3</v>
      </c>
      <c r="H75" s="106">
        <v>0.5</v>
      </c>
      <c r="I75" s="106">
        <v>2.48</v>
      </c>
      <c r="J75" s="163">
        <v>0.98</v>
      </c>
      <c r="K75" s="113">
        <v>252.9</v>
      </c>
    </row>
    <row r="76" spans="1:11" s="52" customFormat="1">
      <c r="A76" s="88">
        <v>44</v>
      </c>
      <c r="B76" s="89" t="s">
        <v>9</v>
      </c>
      <c r="C76" s="162">
        <v>1</v>
      </c>
      <c r="D76" s="106">
        <v>0.2</v>
      </c>
      <c r="E76" s="162">
        <v>1</v>
      </c>
      <c r="F76" s="106">
        <v>0.74</v>
      </c>
      <c r="G76" s="162">
        <v>3</v>
      </c>
      <c r="H76" s="106">
        <v>1.46</v>
      </c>
      <c r="I76" s="106">
        <v>2.4</v>
      </c>
      <c r="J76" s="163">
        <v>10.88</v>
      </c>
      <c r="K76" s="113">
        <v>22.1</v>
      </c>
    </row>
    <row r="77" spans="1:11" s="52" customFormat="1">
      <c r="A77" s="88">
        <v>45</v>
      </c>
      <c r="B77" s="89" t="s">
        <v>33</v>
      </c>
      <c r="C77" s="162">
        <v>2</v>
      </c>
      <c r="D77" s="106">
        <v>0.02</v>
      </c>
      <c r="E77" s="162" t="s">
        <v>293</v>
      </c>
      <c r="F77" s="106" t="s">
        <v>293</v>
      </c>
      <c r="G77" s="162">
        <v>10</v>
      </c>
      <c r="H77" s="106">
        <v>2.35</v>
      </c>
      <c r="I77" s="106">
        <v>2.37</v>
      </c>
      <c r="J77" s="163">
        <v>0.19</v>
      </c>
      <c r="K77" s="113">
        <v>1267.7</v>
      </c>
    </row>
    <row r="78" spans="1:11" s="52" customFormat="1">
      <c r="A78" s="88">
        <v>46</v>
      </c>
      <c r="B78" s="91" t="s">
        <v>160</v>
      </c>
      <c r="C78" s="162">
        <v>2</v>
      </c>
      <c r="D78" s="106">
        <v>2.15</v>
      </c>
      <c r="E78" s="162" t="s">
        <v>293</v>
      </c>
      <c r="F78" s="106" t="s">
        <v>293</v>
      </c>
      <c r="G78" s="162">
        <v>1</v>
      </c>
      <c r="H78" s="106">
        <v>0.04</v>
      </c>
      <c r="I78" s="106">
        <v>2.19</v>
      </c>
      <c r="J78" s="163">
        <v>2.77</v>
      </c>
      <c r="K78" s="113">
        <v>79.099999999999994</v>
      </c>
    </row>
    <row r="79" spans="1:11" s="52" customFormat="1">
      <c r="A79" s="88">
        <v>47</v>
      </c>
      <c r="B79" s="91" t="s">
        <v>155</v>
      </c>
      <c r="C79" s="162">
        <v>9</v>
      </c>
      <c r="D79" s="106">
        <v>1.47</v>
      </c>
      <c r="E79" s="162">
        <v>1</v>
      </c>
      <c r="F79" s="106">
        <v>0</v>
      </c>
      <c r="G79" s="162">
        <v>7</v>
      </c>
      <c r="H79" s="106">
        <v>0.28999999999999998</v>
      </c>
      <c r="I79" s="106">
        <v>1.76</v>
      </c>
      <c r="J79" s="163">
        <v>1.24</v>
      </c>
      <c r="K79" s="113">
        <v>142.30000000000001</v>
      </c>
    </row>
    <row r="80" spans="1:11" s="52" customFormat="1">
      <c r="A80" s="88">
        <v>48</v>
      </c>
      <c r="B80" s="89" t="s">
        <v>163</v>
      </c>
      <c r="C80" s="162">
        <v>2</v>
      </c>
      <c r="D80" s="106">
        <v>0.14000000000000001</v>
      </c>
      <c r="E80" s="162" t="s">
        <v>293</v>
      </c>
      <c r="F80" s="106" t="s">
        <v>293</v>
      </c>
      <c r="G80" s="162">
        <v>10</v>
      </c>
      <c r="H80" s="106">
        <v>1.49</v>
      </c>
      <c r="I80" s="106">
        <v>1.63</v>
      </c>
      <c r="J80" s="163">
        <v>0.56999999999999995</v>
      </c>
      <c r="K80" s="113">
        <v>287.60000000000002</v>
      </c>
    </row>
    <row r="81" spans="1:11" s="52" customFormat="1">
      <c r="A81" s="88">
        <v>49</v>
      </c>
      <c r="B81" s="89" t="s">
        <v>248</v>
      </c>
      <c r="C81" s="162">
        <v>2</v>
      </c>
      <c r="D81" s="106">
        <v>0.08</v>
      </c>
      <c r="E81" s="162">
        <v>2</v>
      </c>
      <c r="F81" s="106">
        <v>0.67</v>
      </c>
      <c r="G81" s="162">
        <v>4</v>
      </c>
      <c r="H81" s="106">
        <v>0.69</v>
      </c>
      <c r="I81" s="106">
        <v>1.44</v>
      </c>
      <c r="J81" s="163">
        <v>0.31</v>
      </c>
      <c r="K81" s="113">
        <v>467.5</v>
      </c>
    </row>
    <row r="82" spans="1:11" s="52" customFormat="1">
      <c r="A82" s="88">
        <v>50</v>
      </c>
      <c r="B82" s="89" t="s">
        <v>24</v>
      </c>
      <c r="C82" s="162">
        <v>2</v>
      </c>
      <c r="D82" s="106">
        <v>0.13</v>
      </c>
      <c r="E82" s="162">
        <v>1</v>
      </c>
      <c r="F82" s="106">
        <v>-0.04</v>
      </c>
      <c r="G82" s="162">
        <v>4</v>
      </c>
      <c r="H82" s="106">
        <v>1.19</v>
      </c>
      <c r="I82" s="106">
        <v>1.28</v>
      </c>
      <c r="J82" s="163">
        <v>1.51</v>
      </c>
      <c r="K82" s="113">
        <v>84.9</v>
      </c>
    </row>
    <row r="83" spans="1:11" s="52" customFormat="1">
      <c r="A83" s="88">
        <v>51</v>
      </c>
      <c r="B83" s="89" t="s">
        <v>20</v>
      </c>
      <c r="C83" s="162">
        <v>1</v>
      </c>
      <c r="D83" s="106">
        <v>0.02</v>
      </c>
      <c r="E83" s="162" t="s">
        <v>293</v>
      </c>
      <c r="F83" s="106" t="s">
        <v>293</v>
      </c>
      <c r="G83" s="162">
        <v>2</v>
      </c>
      <c r="H83" s="106">
        <v>1.17</v>
      </c>
      <c r="I83" s="106">
        <v>1.19</v>
      </c>
      <c r="J83" s="163">
        <v>0.83</v>
      </c>
      <c r="K83" s="113">
        <v>143.69999999999999</v>
      </c>
    </row>
    <row r="84" spans="1:11" s="52" customFormat="1">
      <c r="A84" s="88">
        <v>52</v>
      </c>
      <c r="B84" s="89" t="s">
        <v>10</v>
      </c>
      <c r="C84" s="162" t="s">
        <v>293</v>
      </c>
      <c r="D84" s="106" t="s">
        <v>293</v>
      </c>
      <c r="E84" s="162" t="s">
        <v>293</v>
      </c>
      <c r="F84" s="106" t="s">
        <v>293</v>
      </c>
      <c r="G84" s="162">
        <v>1</v>
      </c>
      <c r="H84" s="106">
        <v>1.1000000000000001</v>
      </c>
      <c r="I84" s="106">
        <v>1.1000000000000001</v>
      </c>
      <c r="J84" s="163">
        <v>1.41</v>
      </c>
      <c r="K84" s="113">
        <v>78</v>
      </c>
    </row>
    <row r="85" spans="1:11" s="52" customFormat="1">
      <c r="A85" s="88">
        <v>53</v>
      </c>
      <c r="B85" s="89" t="s">
        <v>258</v>
      </c>
      <c r="C85" s="162" t="s">
        <v>293</v>
      </c>
      <c r="D85" s="106" t="s">
        <v>293</v>
      </c>
      <c r="E85" s="162">
        <v>4</v>
      </c>
      <c r="F85" s="106">
        <v>0.53</v>
      </c>
      <c r="G85" s="162">
        <v>9</v>
      </c>
      <c r="H85" s="106">
        <v>0.46</v>
      </c>
      <c r="I85" s="106">
        <v>0.98</v>
      </c>
      <c r="J85" s="163">
        <v>1.68</v>
      </c>
      <c r="K85" s="113">
        <v>58.6</v>
      </c>
    </row>
    <row r="86" spans="1:11" s="52" customFormat="1">
      <c r="A86" s="88">
        <v>54</v>
      </c>
      <c r="B86" s="89" t="s">
        <v>168</v>
      </c>
      <c r="C86" s="162">
        <v>6</v>
      </c>
      <c r="D86" s="106">
        <v>0.73</v>
      </c>
      <c r="E86" s="162" t="s">
        <v>293</v>
      </c>
      <c r="F86" s="106" t="s">
        <v>293</v>
      </c>
      <c r="G86" s="162">
        <v>1</v>
      </c>
      <c r="H86" s="106">
        <v>0.02</v>
      </c>
      <c r="I86" s="106">
        <v>0.75</v>
      </c>
      <c r="J86" s="163">
        <v>0.66</v>
      </c>
      <c r="K86" s="113">
        <v>114.1</v>
      </c>
    </row>
    <row r="87" spans="1:11" s="52" customFormat="1">
      <c r="A87" s="88">
        <v>55</v>
      </c>
      <c r="B87" s="89" t="s">
        <v>29</v>
      </c>
      <c r="C87" s="162">
        <v>1</v>
      </c>
      <c r="D87" s="106">
        <v>0</v>
      </c>
      <c r="E87" s="162" t="s">
        <v>293</v>
      </c>
      <c r="F87" s="106" t="s">
        <v>293</v>
      </c>
      <c r="G87" s="162">
        <v>3</v>
      </c>
      <c r="H87" s="106">
        <v>0.73</v>
      </c>
      <c r="I87" s="106">
        <v>0.73</v>
      </c>
      <c r="J87" s="163">
        <v>0.02</v>
      </c>
      <c r="K87" s="113">
        <v>3034.5</v>
      </c>
    </row>
    <row r="88" spans="1:11" s="52" customFormat="1">
      <c r="A88" s="88">
        <v>56</v>
      </c>
      <c r="B88" s="89" t="s">
        <v>41</v>
      </c>
      <c r="C88" s="162" t="s">
        <v>293</v>
      </c>
      <c r="D88" s="106" t="s">
        <v>293</v>
      </c>
      <c r="E88" s="162" t="s">
        <v>293</v>
      </c>
      <c r="F88" s="106" t="s">
        <v>293</v>
      </c>
      <c r="G88" s="162">
        <v>2</v>
      </c>
      <c r="H88" s="106">
        <v>0.69</v>
      </c>
      <c r="I88" s="106">
        <v>0.69</v>
      </c>
      <c r="J88" s="163"/>
      <c r="K88" s="113"/>
    </row>
    <row r="89" spans="1:11" s="52" customFormat="1">
      <c r="A89" s="88">
        <v>57</v>
      </c>
      <c r="B89" s="168" t="s">
        <v>165</v>
      </c>
      <c r="C89" s="162">
        <v>1</v>
      </c>
      <c r="D89" s="106">
        <v>0.13</v>
      </c>
      <c r="E89" s="162" t="s">
        <v>293</v>
      </c>
      <c r="F89" s="106" t="s">
        <v>293</v>
      </c>
      <c r="G89" s="162">
        <v>1</v>
      </c>
      <c r="H89" s="106">
        <v>0.42</v>
      </c>
      <c r="I89" s="106">
        <v>0.55000000000000004</v>
      </c>
      <c r="J89" s="163">
        <v>0.22</v>
      </c>
      <c r="K89" s="113">
        <v>245.4</v>
      </c>
    </row>
    <row r="90" spans="1:11" s="52" customFormat="1">
      <c r="A90" s="88">
        <v>58</v>
      </c>
      <c r="B90" s="89" t="s">
        <v>164</v>
      </c>
      <c r="C90" s="162" t="s">
        <v>293</v>
      </c>
      <c r="D90" s="106" t="s">
        <v>293</v>
      </c>
      <c r="E90" s="162">
        <v>1</v>
      </c>
      <c r="F90" s="106">
        <v>0.08</v>
      </c>
      <c r="G90" s="162">
        <v>4</v>
      </c>
      <c r="H90" s="106">
        <v>0.46</v>
      </c>
      <c r="I90" s="106">
        <v>0.54</v>
      </c>
      <c r="J90" s="163">
        <v>1.27</v>
      </c>
      <c r="K90" s="113">
        <v>42.8</v>
      </c>
    </row>
    <row r="91" spans="1:11" s="52" customFormat="1">
      <c r="A91" s="88">
        <v>59</v>
      </c>
      <c r="B91" s="89" t="s">
        <v>267</v>
      </c>
      <c r="C91" s="162">
        <v>1</v>
      </c>
      <c r="D91" s="106">
        <v>0</v>
      </c>
      <c r="E91" s="162" t="s">
        <v>293</v>
      </c>
      <c r="F91" s="106" t="s">
        <v>293</v>
      </c>
      <c r="G91" s="162">
        <v>1</v>
      </c>
      <c r="H91" s="106">
        <v>0.53</v>
      </c>
      <c r="I91" s="106">
        <v>0.53200000000000003</v>
      </c>
      <c r="J91" s="163">
        <v>1.1299999999999999</v>
      </c>
      <c r="K91" s="113">
        <v>47.3</v>
      </c>
    </row>
    <row r="92" spans="1:11" s="52" customFormat="1">
      <c r="A92" s="88">
        <v>60</v>
      </c>
      <c r="B92" s="89" t="s">
        <v>161</v>
      </c>
      <c r="C92" s="162" t="s">
        <v>293</v>
      </c>
      <c r="D92" s="106" t="s">
        <v>293</v>
      </c>
      <c r="E92" s="162" t="s">
        <v>293</v>
      </c>
      <c r="F92" s="106" t="s">
        <v>293</v>
      </c>
      <c r="G92" s="162">
        <v>3</v>
      </c>
      <c r="H92" s="106">
        <v>0.49</v>
      </c>
      <c r="I92" s="106">
        <v>0.49</v>
      </c>
      <c r="J92" s="163">
        <v>0.59</v>
      </c>
      <c r="K92" s="113">
        <v>82.8</v>
      </c>
    </row>
    <row r="93" spans="1:11" s="52" customFormat="1">
      <c r="A93" s="88">
        <v>61</v>
      </c>
      <c r="B93" s="89" t="s">
        <v>230</v>
      </c>
      <c r="C93" s="162">
        <v>1</v>
      </c>
      <c r="D93" s="106">
        <v>0.01</v>
      </c>
      <c r="E93" s="162" t="s">
        <v>293</v>
      </c>
      <c r="F93" s="106" t="s">
        <v>293</v>
      </c>
      <c r="G93" s="162">
        <v>2</v>
      </c>
      <c r="H93" s="106">
        <v>0.4</v>
      </c>
      <c r="I93" s="106">
        <v>0.41</v>
      </c>
      <c r="J93" s="163"/>
      <c r="K93" s="113"/>
    </row>
    <row r="94" spans="1:11" s="52" customFormat="1">
      <c r="A94" s="88">
        <v>62</v>
      </c>
      <c r="B94" s="89" t="s">
        <v>82</v>
      </c>
      <c r="C94" s="162">
        <v>1</v>
      </c>
      <c r="D94" s="106">
        <v>0.01</v>
      </c>
      <c r="E94" s="162" t="s">
        <v>293</v>
      </c>
      <c r="F94" s="106" t="s">
        <v>293</v>
      </c>
      <c r="G94" s="162">
        <v>3</v>
      </c>
      <c r="H94" s="106">
        <v>0.35</v>
      </c>
      <c r="I94" s="106">
        <v>0.36</v>
      </c>
      <c r="J94" s="163">
        <v>0.09</v>
      </c>
      <c r="K94" s="113">
        <v>412.3</v>
      </c>
    </row>
    <row r="95" spans="1:11" s="52" customFormat="1">
      <c r="A95" s="88">
        <v>63</v>
      </c>
      <c r="B95" s="89" t="s">
        <v>28</v>
      </c>
      <c r="C95" s="162" t="s">
        <v>293</v>
      </c>
      <c r="D95" s="106" t="s">
        <v>293</v>
      </c>
      <c r="E95" s="162" t="s">
        <v>293</v>
      </c>
      <c r="F95" s="106" t="s">
        <v>293</v>
      </c>
      <c r="G95" s="162">
        <v>2</v>
      </c>
      <c r="H95" s="106">
        <v>0.34</v>
      </c>
      <c r="I95" s="106">
        <v>0.34</v>
      </c>
      <c r="J95" s="163">
        <v>0.04</v>
      </c>
      <c r="K95" s="113">
        <v>781.9</v>
      </c>
    </row>
    <row r="96" spans="1:11" s="52" customFormat="1">
      <c r="A96" s="88">
        <v>64</v>
      </c>
      <c r="B96" s="89" t="s">
        <v>44</v>
      </c>
      <c r="C96" s="162">
        <v>1</v>
      </c>
      <c r="D96" s="106">
        <v>0.04</v>
      </c>
      <c r="E96" s="162" t="s">
        <v>293</v>
      </c>
      <c r="F96" s="106" t="s">
        <v>293</v>
      </c>
      <c r="G96" s="162">
        <v>1</v>
      </c>
      <c r="H96" s="106">
        <v>0.28999999999999998</v>
      </c>
      <c r="I96" s="106">
        <v>0.33</v>
      </c>
      <c r="J96" s="163">
        <v>0.13</v>
      </c>
      <c r="K96" s="113">
        <v>244</v>
      </c>
    </row>
    <row r="97" spans="1:11" s="52" customFormat="1">
      <c r="A97" s="88">
        <v>65</v>
      </c>
      <c r="B97" s="89" t="s">
        <v>50</v>
      </c>
      <c r="C97" s="162">
        <v>2</v>
      </c>
      <c r="D97" s="106">
        <v>0.31</v>
      </c>
      <c r="E97" s="162" t="s">
        <v>293</v>
      </c>
      <c r="F97" s="106" t="s">
        <v>293</v>
      </c>
      <c r="G97" s="162" t="s">
        <v>293</v>
      </c>
      <c r="H97" s="106" t="s">
        <v>293</v>
      </c>
      <c r="I97" s="106">
        <v>0.31</v>
      </c>
      <c r="J97" s="163">
        <v>6.55</v>
      </c>
      <c r="K97" s="113">
        <v>4.7</v>
      </c>
    </row>
    <row r="98" spans="1:11" s="52" customFormat="1">
      <c r="A98" s="88">
        <v>66</v>
      </c>
      <c r="B98" s="89" t="s">
        <v>32</v>
      </c>
      <c r="C98" s="162">
        <v>2</v>
      </c>
      <c r="D98" s="106">
        <v>0.05</v>
      </c>
      <c r="E98" s="162" t="s">
        <v>293</v>
      </c>
      <c r="F98" s="106" t="s">
        <v>293</v>
      </c>
      <c r="G98" s="162">
        <v>1</v>
      </c>
      <c r="H98" s="106">
        <v>0.26</v>
      </c>
      <c r="I98" s="106">
        <v>0.31</v>
      </c>
      <c r="J98" s="163"/>
      <c r="K98" s="113"/>
    </row>
    <row r="99" spans="1:11" s="52" customFormat="1">
      <c r="A99" s="88">
        <v>67</v>
      </c>
      <c r="B99" s="89" t="s">
        <v>231</v>
      </c>
      <c r="C99" s="162" t="s">
        <v>293</v>
      </c>
      <c r="D99" s="106" t="s">
        <v>293</v>
      </c>
      <c r="E99" s="162" t="s">
        <v>293</v>
      </c>
      <c r="F99" s="106" t="s">
        <v>293</v>
      </c>
      <c r="G99" s="162">
        <v>2</v>
      </c>
      <c r="H99" s="106">
        <v>0.3</v>
      </c>
      <c r="I99" s="106">
        <v>0.3</v>
      </c>
      <c r="J99" s="163">
        <v>0.14000000000000001</v>
      </c>
      <c r="K99" s="113">
        <v>214.7</v>
      </c>
    </row>
    <row r="100" spans="1:11" s="52" customFormat="1">
      <c r="A100" s="88">
        <v>68</v>
      </c>
      <c r="B100" s="89" t="s">
        <v>62</v>
      </c>
      <c r="C100" s="162" t="s">
        <v>293</v>
      </c>
      <c r="D100" s="106" t="s">
        <v>293</v>
      </c>
      <c r="E100" s="162" t="s">
        <v>293</v>
      </c>
      <c r="F100" s="106" t="s">
        <v>293</v>
      </c>
      <c r="G100" s="162">
        <v>1</v>
      </c>
      <c r="H100" s="106">
        <v>0.26</v>
      </c>
      <c r="I100" s="106">
        <v>0.26</v>
      </c>
      <c r="J100" s="163">
        <v>0.02</v>
      </c>
      <c r="K100" s="113">
        <v>1321.7</v>
      </c>
    </row>
    <row r="101" spans="1:11" s="52" customFormat="1">
      <c r="A101" s="88">
        <v>69</v>
      </c>
      <c r="B101" s="89" t="s">
        <v>227</v>
      </c>
      <c r="C101" s="162" t="s">
        <v>293</v>
      </c>
      <c r="D101" s="106" t="s">
        <v>293</v>
      </c>
      <c r="E101" s="162" t="s">
        <v>293</v>
      </c>
      <c r="F101" s="106" t="s">
        <v>293</v>
      </c>
      <c r="G101" s="162">
        <v>2</v>
      </c>
      <c r="H101" s="106">
        <v>0.25</v>
      </c>
      <c r="I101" s="106">
        <v>0.25</v>
      </c>
      <c r="J101" s="163">
        <v>0.9</v>
      </c>
      <c r="K101" s="113">
        <v>28</v>
      </c>
    </row>
    <row r="102" spans="1:11" s="52" customFormat="1">
      <c r="A102" s="88">
        <v>70</v>
      </c>
      <c r="B102" s="89" t="s">
        <v>19</v>
      </c>
      <c r="C102" s="162" t="s">
        <v>293</v>
      </c>
      <c r="D102" s="106" t="s">
        <v>293</v>
      </c>
      <c r="E102" s="162" t="s">
        <v>293</v>
      </c>
      <c r="F102" s="106" t="s">
        <v>293</v>
      </c>
      <c r="G102" s="162">
        <v>1</v>
      </c>
      <c r="H102" s="106">
        <v>0.25</v>
      </c>
      <c r="I102" s="106">
        <v>0.25</v>
      </c>
      <c r="J102" s="163"/>
      <c r="K102" s="113"/>
    </row>
    <row r="103" spans="1:11" s="52" customFormat="1">
      <c r="A103" s="88">
        <v>71</v>
      </c>
      <c r="B103" s="89" t="s">
        <v>88</v>
      </c>
      <c r="C103" s="162" t="s">
        <v>293</v>
      </c>
      <c r="D103" s="106" t="s">
        <v>293</v>
      </c>
      <c r="E103" s="162" t="s">
        <v>293</v>
      </c>
      <c r="F103" s="106" t="s">
        <v>293</v>
      </c>
      <c r="G103" s="162">
        <v>2</v>
      </c>
      <c r="H103" s="106">
        <v>0.2</v>
      </c>
      <c r="I103" s="106">
        <v>0.2</v>
      </c>
      <c r="J103" s="163">
        <v>0.45</v>
      </c>
      <c r="K103" s="113">
        <v>44.5</v>
      </c>
    </row>
    <row r="104" spans="1:11" s="52" customFormat="1">
      <c r="A104" s="88">
        <v>72</v>
      </c>
      <c r="B104" s="89" t="s">
        <v>40</v>
      </c>
      <c r="C104" s="162" t="s">
        <v>293</v>
      </c>
      <c r="D104" s="106" t="s">
        <v>293</v>
      </c>
      <c r="E104" s="162" t="s">
        <v>293</v>
      </c>
      <c r="F104" s="106" t="s">
        <v>293</v>
      </c>
      <c r="G104" s="162">
        <v>1</v>
      </c>
      <c r="H104" s="106">
        <v>0.2</v>
      </c>
      <c r="I104" s="106">
        <v>0.2</v>
      </c>
      <c r="J104" s="163">
        <v>0.02</v>
      </c>
      <c r="K104" s="113">
        <v>1279.2</v>
      </c>
    </row>
    <row r="105" spans="1:11" s="52" customFormat="1">
      <c r="A105" s="88">
        <v>73</v>
      </c>
      <c r="B105" s="89" t="s">
        <v>78</v>
      </c>
      <c r="C105" s="162" t="s">
        <v>293</v>
      </c>
      <c r="D105" s="106" t="s">
        <v>293</v>
      </c>
      <c r="E105" s="162" t="s">
        <v>293</v>
      </c>
      <c r="F105" s="106" t="s">
        <v>293</v>
      </c>
      <c r="G105" s="162">
        <v>2</v>
      </c>
      <c r="H105" s="106">
        <v>0.19</v>
      </c>
      <c r="I105" s="106">
        <v>0.19</v>
      </c>
      <c r="J105" s="163">
        <v>0.3</v>
      </c>
      <c r="K105" s="113">
        <v>63.3</v>
      </c>
    </row>
    <row r="106" spans="1:11" s="52" customFormat="1">
      <c r="A106" s="88">
        <v>74</v>
      </c>
      <c r="B106" s="89" t="s">
        <v>87</v>
      </c>
      <c r="C106" s="162" t="s">
        <v>293</v>
      </c>
      <c r="D106" s="106" t="s">
        <v>293</v>
      </c>
      <c r="E106" s="162" t="s">
        <v>293</v>
      </c>
      <c r="F106" s="106" t="s">
        <v>293</v>
      </c>
      <c r="G106" s="162">
        <v>1</v>
      </c>
      <c r="H106" s="106">
        <v>0.19</v>
      </c>
      <c r="I106" s="106">
        <v>0.19</v>
      </c>
      <c r="J106" s="163"/>
      <c r="K106" s="113"/>
    </row>
    <row r="107" spans="1:11" s="52" customFormat="1">
      <c r="A107" s="88">
        <v>75</v>
      </c>
      <c r="B107" s="89" t="s">
        <v>27</v>
      </c>
      <c r="C107" s="162">
        <v>1</v>
      </c>
      <c r="D107" s="106">
        <v>0.03</v>
      </c>
      <c r="E107" s="162" t="s">
        <v>293</v>
      </c>
      <c r="F107" s="106" t="s">
        <v>293</v>
      </c>
      <c r="G107" s="162">
        <v>2</v>
      </c>
      <c r="H107" s="106">
        <v>0.15</v>
      </c>
      <c r="I107" s="106">
        <v>0.18</v>
      </c>
      <c r="J107" s="163">
        <v>0.55000000000000004</v>
      </c>
      <c r="K107" s="113">
        <v>32.1</v>
      </c>
    </row>
    <row r="108" spans="1:11" s="52" customFormat="1">
      <c r="A108" s="88">
        <v>76</v>
      </c>
      <c r="B108" s="89" t="s">
        <v>254</v>
      </c>
      <c r="C108" s="162" t="s">
        <v>293</v>
      </c>
      <c r="D108" s="106" t="s">
        <v>293</v>
      </c>
      <c r="E108" s="162" t="s">
        <v>293</v>
      </c>
      <c r="F108" s="106" t="s">
        <v>293</v>
      </c>
      <c r="G108" s="162">
        <v>1</v>
      </c>
      <c r="H108" s="106">
        <v>0.17</v>
      </c>
      <c r="I108" s="106">
        <v>0.17</v>
      </c>
      <c r="J108" s="163"/>
      <c r="K108" s="113"/>
    </row>
    <row r="109" spans="1:11" s="52" customFormat="1">
      <c r="A109" s="88">
        <v>77</v>
      </c>
      <c r="B109" s="89" t="s">
        <v>290</v>
      </c>
      <c r="C109" s="162" t="s">
        <v>293</v>
      </c>
      <c r="D109" s="106" t="s">
        <v>293</v>
      </c>
      <c r="E109" s="162" t="s">
        <v>293</v>
      </c>
      <c r="F109" s="106" t="s">
        <v>293</v>
      </c>
      <c r="G109" s="162">
        <v>1</v>
      </c>
      <c r="H109" s="106">
        <v>0.17</v>
      </c>
      <c r="I109" s="106">
        <v>0.17</v>
      </c>
      <c r="J109" s="163"/>
      <c r="K109" s="113"/>
    </row>
    <row r="110" spans="1:11" s="52" customFormat="1">
      <c r="A110" s="88">
        <v>78</v>
      </c>
      <c r="B110" s="89" t="s">
        <v>96</v>
      </c>
      <c r="C110" s="162" t="s">
        <v>293</v>
      </c>
      <c r="D110" s="106" t="s">
        <v>293</v>
      </c>
      <c r="E110" s="162" t="s">
        <v>293</v>
      </c>
      <c r="F110" s="106" t="s">
        <v>293</v>
      </c>
      <c r="G110" s="162">
        <v>1</v>
      </c>
      <c r="H110" s="106">
        <v>0.17</v>
      </c>
      <c r="I110" s="106">
        <v>0.17</v>
      </c>
      <c r="J110" s="163">
        <v>0.13</v>
      </c>
      <c r="K110" s="113">
        <v>129.30000000000001</v>
      </c>
    </row>
    <row r="111" spans="1:11" s="52" customFormat="1">
      <c r="A111" s="88">
        <v>79</v>
      </c>
      <c r="B111" s="89" t="s">
        <v>246</v>
      </c>
      <c r="C111" s="162">
        <v>1</v>
      </c>
      <c r="D111" s="106">
        <v>0.13</v>
      </c>
      <c r="E111" s="162" t="s">
        <v>293</v>
      </c>
      <c r="F111" s="106" t="s">
        <v>293</v>
      </c>
      <c r="G111" s="162">
        <v>1</v>
      </c>
      <c r="H111" s="106">
        <v>0.03</v>
      </c>
      <c r="I111" s="106">
        <v>0.16</v>
      </c>
      <c r="J111" s="163">
        <v>0.62</v>
      </c>
      <c r="K111" s="113">
        <v>25.9</v>
      </c>
    </row>
    <row r="112" spans="1:11" s="52" customFormat="1">
      <c r="A112" s="88">
        <v>80</v>
      </c>
      <c r="B112" s="89" t="s">
        <v>266</v>
      </c>
      <c r="C112" s="162" t="s">
        <v>293</v>
      </c>
      <c r="D112" s="106" t="s">
        <v>293</v>
      </c>
      <c r="E112" s="162" t="s">
        <v>293</v>
      </c>
      <c r="F112" s="106" t="s">
        <v>293</v>
      </c>
      <c r="G112" s="162">
        <v>1</v>
      </c>
      <c r="H112" s="106">
        <v>0.15</v>
      </c>
      <c r="I112" s="106">
        <v>0.15</v>
      </c>
      <c r="J112" s="163">
        <v>0.69</v>
      </c>
      <c r="K112" s="113">
        <v>22.2</v>
      </c>
    </row>
    <row r="113" spans="1:11" s="52" customFormat="1">
      <c r="A113" s="88">
        <v>81</v>
      </c>
      <c r="B113" s="89" t="s">
        <v>66</v>
      </c>
      <c r="C113" s="162" t="s">
        <v>293</v>
      </c>
      <c r="D113" s="106" t="s">
        <v>293</v>
      </c>
      <c r="E113" s="162" t="s">
        <v>293</v>
      </c>
      <c r="F113" s="106" t="s">
        <v>293</v>
      </c>
      <c r="G113" s="162">
        <v>2</v>
      </c>
      <c r="H113" s="106">
        <v>0.15</v>
      </c>
      <c r="I113" s="106">
        <v>0.15</v>
      </c>
      <c r="J113" s="163">
        <v>0.04</v>
      </c>
      <c r="K113" s="113">
        <v>347.1</v>
      </c>
    </row>
    <row r="114" spans="1:11" s="52" customFormat="1">
      <c r="A114" s="88">
        <v>82</v>
      </c>
      <c r="B114" s="89" t="s">
        <v>288</v>
      </c>
      <c r="C114" s="162" t="s">
        <v>293</v>
      </c>
      <c r="D114" s="106" t="s">
        <v>293</v>
      </c>
      <c r="E114" s="162" t="s">
        <v>293</v>
      </c>
      <c r="F114" s="106" t="s">
        <v>293</v>
      </c>
      <c r="G114" s="162">
        <v>1</v>
      </c>
      <c r="H114" s="106">
        <v>0.15</v>
      </c>
      <c r="I114" s="106">
        <v>0.15</v>
      </c>
      <c r="J114" s="163">
        <v>0.14000000000000001</v>
      </c>
      <c r="K114" s="113">
        <v>107.4</v>
      </c>
    </row>
    <row r="115" spans="1:11" s="52" customFormat="1">
      <c r="A115" s="88">
        <v>83</v>
      </c>
      <c r="B115" s="89" t="s">
        <v>36</v>
      </c>
      <c r="C115" s="162" t="s">
        <v>293</v>
      </c>
      <c r="D115" s="106" t="s">
        <v>293</v>
      </c>
      <c r="E115" s="162" t="s">
        <v>293</v>
      </c>
      <c r="F115" s="106" t="s">
        <v>293</v>
      </c>
      <c r="G115" s="162">
        <v>1</v>
      </c>
      <c r="H115" s="106">
        <v>0.14000000000000001</v>
      </c>
      <c r="I115" s="106">
        <v>0.14000000000000001</v>
      </c>
      <c r="J115" s="163"/>
      <c r="K115" s="113"/>
    </row>
    <row r="116" spans="1:11" s="52" customFormat="1">
      <c r="A116" s="88">
        <v>84</v>
      </c>
      <c r="B116" s="89" t="s">
        <v>158</v>
      </c>
      <c r="C116" s="162">
        <v>3</v>
      </c>
      <c r="D116" s="106">
        <v>0.03</v>
      </c>
      <c r="E116" s="162" t="s">
        <v>293</v>
      </c>
      <c r="F116" s="106" t="s">
        <v>293</v>
      </c>
      <c r="G116" s="162">
        <v>4</v>
      </c>
      <c r="H116" s="106">
        <v>0.11</v>
      </c>
      <c r="I116" s="106">
        <v>0.14000000000000001</v>
      </c>
      <c r="J116" s="163">
        <v>16.149999999999999</v>
      </c>
      <c r="K116" s="113">
        <v>0.8</v>
      </c>
    </row>
    <row r="117" spans="1:11" s="52" customFormat="1">
      <c r="A117" s="88">
        <v>85</v>
      </c>
      <c r="B117" s="89" t="s">
        <v>42</v>
      </c>
      <c r="C117" s="162">
        <v>2</v>
      </c>
      <c r="D117" s="106">
        <v>0.03</v>
      </c>
      <c r="E117" s="162" t="s">
        <v>293</v>
      </c>
      <c r="F117" s="106" t="s">
        <v>293</v>
      </c>
      <c r="G117" s="162">
        <v>2</v>
      </c>
      <c r="H117" s="106">
        <v>0.1</v>
      </c>
      <c r="I117" s="106">
        <v>0.13</v>
      </c>
      <c r="J117" s="163"/>
      <c r="K117" s="113"/>
    </row>
    <row r="118" spans="1:11" s="52" customFormat="1">
      <c r="A118" s="88">
        <v>86</v>
      </c>
      <c r="B118" s="89" t="s">
        <v>296</v>
      </c>
      <c r="C118" s="182" t="s">
        <v>293</v>
      </c>
      <c r="D118" s="183" t="s">
        <v>293</v>
      </c>
      <c r="E118" s="182" t="s">
        <v>293</v>
      </c>
      <c r="F118" s="183" t="s">
        <v>293</v>
      </c>
      <c r="G118" s="182">
        <v>1</v>
      </c>
      <c r="H118" s="183">
        <v>0.13</v>
      </c>
      <c r="I118" s="183">
        <v>0.13</v>
      </c>
      <c r="J118" s="184"/>
      <c r="K118" s="185"/>
    </row>
    <row r="119" spans="1:11" s="52" customFormat="1">
      <c r="A119" s="88">
        <v>87</v>
      </c>
      <c r="B119" s="89" t="s">
        <v>166</v>
      </c>
      <c r="C119" s="182" t="s">
        <v>293</v>
      </c>
      <c r="D119" s="183" t="s">
        <v>293</v>
      </c>
      <c r="E119" s="182" t="s">
        <v>293</v>
      </c>
      <c r="F119" s="183" t="s">
        <v>293</v>
      </c>
      <c r="G119" s="182">
        <v>1</v>
      </c>
      <c r="H119" s="183">
        <v>0.11</v>
      </c>
      <c r="I119" s="183">
        <v>0.11</v>
      </c>
      <c r="J119" s="184">
        <v>0.21</v>
      </c>
      <c r="K119" s="185">
        <v>51.1</v>
      </c>
    </row>
    <row r="120" spans="1:11" s="52" customFormat="1">
      <c r="A120" s="88">
        <v>88</v>
      </c>
      <c r="B120" s="89" t="s">
        <v>76</v>
      </c>
      <c r="C120" s="182">
        <v>1</v>
      </c>
      <c r="D120" s="183">
        <v>0.04</v>
      </c>
      <c r="E120" s="182" t="s">
        <v>293</v>
      </c>
      <c r="F120" s="183" t="s">
        <v>293</v>
      </c>
      <c r="G120" s="182">
        <v>3</v>
      </c>
      <c r="H120" s="183">
        <v>0.06</v>
      </c>
      <c r="I120" s="183">
        <v>0.1</v>
      </c>
      <c r="J120" s="184">
        <v>0.01</v>
      </c>
      <c r="K120" s="185">
        <v>1017.5</v>
      </c>
    </row>
    <row r="121" spans="1:11" s="52" customFormat="1">
      <c r="A121" s="88">
        <v>89</v>
      </c>
      <c r="B121" s="89" t="s">
        <v>271</v>
      </c>
      <c r="C121" s="182">
        <v>1</v>
      </c>
      <c r="D121" s="183">
        <v>0.01</v>
      </c>
      <c r="E121" s="182" t="s">
        <v>293</v>
      </c>
      <c r="F121" s="183" t="s">
        <v>293</v>
      </c>
      <c r="G121" s="182">
        <v>1</v>
      </c>
      <c r="H121" s="183">
        <v>0.08</v>
      </c>
      <c r="I121" s="183">
        <v>0.09</v>
      </c>
      <c r="J121" s="184">
        <v>0.36</v>
      </c>
      <c r="K121" s="185">
        <v>25</v>
      </c>
    </row>
    <row r="122" spans="1:11" s="52" customFormat="1">
      <c r="A122" s="88">
        <v>90</v>
      </c>
      <c r="B122" s="89" t="s">
        <v>37</v>
      </c>
      <c r="C122" s="182" t="s">
        <v>293</v>
      </c>
      <c r="D122" s="183" t="s">
        <v>293</v>
      </c>
      <c r="E122" s="182" t="s">
        <v>293</v>
      </c>
      <c r="F122" s="183" t="s">
        <v>293</v>
      </c>
      <c r="G122" s="182">
        <v>2</v>
      </c>
      <c r="H122" s="183">
        <v>7.0000000000000007E-2</v>
      </c>
      <c r="I122" s="183">
        <v>7.0000000000000007E-2</v>
      </c>
      <c r="J122" s="184">
        <v>0.01</v>
      </c>
      <c r="K122" s="185">
        <v>706.5</v>
      </c>
    </row>
    <row r="123" spans="1:11" s="52" customFormat="1">
      <c r="A123" s="88">
        <v>91</v>
      </c>
      <c r="B123" s="89" t="s">
        <v>21</v>
      </c>
      <c r="C123" s="182" t="s">
        <v>293</v>
      </c>
      <c r="D123" s="183" t="s">
        <v>293</v>
      </c>
      <c r="E123" s="182" t="s">
        <v>293</v>
      </c>
      <c r="F123" s="183" t="s">
        <v>293</v>
      </c>
      <c r="G123" s="182">
        <v>1</v>
      </c>
      <c r="H123" s="183">
        <v>0.06</v>
      </c>
      <c r="I123" s="183">
        <v>0.06</v>
      </c>
      <c r="J123" s="184">
        <v>0.32</v>
      </c>
      <c r="K123" s="185">
        <v>19.7</v>
      </c>
    </row>
    <row r="124" spans="1:11" s="52" customFormat="1">
      <c r="A124" s="88">
        <v>92</v>
      </c>
      <c r="B124" s="89" t="s">
        <v>270</v>
      </c>
      <c r="C124" s="182" t="s">
        <v>293</v>
      </c>
      <c r="D124" s="183" t="s">
        <v>293</v>
      </c>
      <c r="E124" s="182" t="s">
        <v>293</v>
      </c>
      <c r="F124" s="183" t="s">
        <v>293</v>
      </c>
      <c r="G124" s="182">
        <v>1</v>
      </c>
      <c r="H124" s="183">
        <v>0.04</v>
      </c>
      <c r="I124" s="183">
        <v>0.04</v>
      </c>
      <c r="J124" s="184"/>
      <c r="K124" s="185"/>
    </row>
    <row r="125" spans="1:11" s="52" customFormat="1">
      <c r="A125" s="88">
        <v>93</v>
      </c>
      <c r="B125" s="89" t="s">
        <v>90</v>
      </c>
      <c r="C125" s="182" t="s">
        <v>293</v>
      </c>
      <c r="D125" s="183" t="s">
        <v>293</v>
      </c>
      <c r="E125" s="182" t="s">
        <v>293</v>
      </c>
      <c r="F125" s="183" t="s">
        <v>293</v>
      </c>
      <c r="G125" s="182">
        <v>1</v>
      </c>
      <c r="H125" s="183">
        <v>0.04</v>
      </c>
      <c r="I125" s="183">
        <v>0.04</v>
      </c>
      <c r="J125" s="184">
        <v>0.05</v>
      </c>
      <c r="K125" s="185">
        <v>85.1</v>
      </c>
    </row>
    <row r="126" spans="1:11" s="52" customFormat="1">
      <c r="A126" s="88">
        <v>94</v>
      </c>
      <c r="B126" s="89" t="s">
        <v>167</v>
      </c>
      <c r="C126" s="182">
        <v>2</v>
      </c>
      <c r="D126" s="183">
        <v>0.02</v>
      </c>
      <c r="E126" s="182" t="s">
        <v>293</v>
      </c>
      <c r="F126" s="183" t="s">
        <v>293</v>
      </c>
      <c r="G126" s="182">
        <v>1</v>
      </c>
      <c r="H126" s="183">
        <v>0.02</v>
      </c>
      <c r="I126" s="183">
        <v>0.04</v>
      </c>
      <c r="J126" s="184">
        <v>22.51</v>
      </c>
      <c r="K126" s="185">
        <v>0.2</v>
      </c>
    </row>
    <row r="127" spans="1:11" s="52" customFormat="1">
      <c r="A127" s="88">
        <v>95</v>
      </c>
      <c r="B127" s="89" t="s">
        <v>38</v>
      </c>
      <c r="C127" s="182" t="s">
        <v>293</v>
      </c>
      <c r="D127" s="183" t="s">
        <v>293</v>
      </c>
      <c r="E127" s="182" t="s">
        <v>293</v>
      </c>
      <c r="F127" s="183" t="s">
        <v>293</v>
      </c>
      <c r="G127" s="182">
        <v>3</v>
      </c>
      <c r="H127" s="183">
        <v>0.03</v>
      </c>
      <c r="I127" s="183">
        <v>0.03</v>
      </c>
      <c r="J127" s="184">
        <v>5.56</v>
      </c>
      <c r="K127" s="185">
        <v>0.6</v>
      </c>
    </row>
    <row r="128" spans="1:11" s="52" customFormat="1">
      <c r="A128" s="88">
        <v>96</v>
      </c>
      <c r="B128" s="89" t="s">
        <v>292</v>
      </c>
      <c r="C128" s="182" t="s">
        <v>293</v>
      </c>
      <c r="D128" s="183" t="s">
        <v>293</v>
      </c>
      <c r="E128" s="182" t="s">
        <v>293</v>
      </c>
      <c r="F128" s="183" t="s">
        <v>293</v>
      </c>
      <c r="G128" s="182">
        <v>2</v>
      </c>
      <c r="H128" s="183">
        <v>0.03</v>
      </c>
      <c r="I128" s="183">
        <v>0.03</v>
      </c>
      <c r="J128" s="184"/>
      <c r="K128" s="185"/>
    </row>
    <row r="129" spans="1:11" s="52" customFormat="1">
      <c r="A129" s="88">
        <v>97</v>
      </c>
      <c r="B129" s="89" t="s">
        <v>31</v>
      </c>
      <c r="C129" s="182" t="s">
        <v>293</v>
      </c>
      <c r="D129" s="183" t="s">
        <v>293</v>
      </c>
      <c r="E129" s="182" t="s">
        <v>293</v>
      </c>
      <c r="F129" s="183" t="s">
        <v>293</v>
      </c>
      <c r="G129" s="182">
        <v>1</v>
      </c>
      <c r="H129" s="183">
        <v>0.02</v>
      </c>
      <c r="I129" s="183">
        <v>0.02</v>
      </c>
      <c r="J129" s="184">
        <v>0.24</v>
      </c>
      <c r="K129" s="185">
        <v>8.3000000000000007</v>
      </c>
    </row>
    <row r="130" spans="1:11" s="52" customFormat="1">
      <c r="A130" s="88">
        <v>98</v>
      </c>
      <c r="B130" s="89" t="s">
        <v>73</v>
      </c>
      <c r="C130" s="182" t="s">
        <v>293</v>
      </c>
      <c r="D130" s="183" t="s">
        <v>293</v>
      </c>
      <c r="E130" s="182" t="s">
        <v>293</v>
      </c>
      <c r="F130" s="183" t="s">
        <v>293</v>
      </c>
      <c r="G130" s="182">
        <v>1</v>
      </c>
      <c r="H130" s="183">
        <v>0.01</v>
      </c>
      <c r="I130" s="183">
        <v>0.01</v>
      </c>
      <c r="J130" s="184"/>
      <c r="K130" s="185"/>
    </row>
    <row r="131" spans="1:11" s="52" customFormat="1">
      <c r="A131" s="88">
        <v>99</v>
      </c>
      <c r="B131" s="89" t="s">
        <v>95</v>
      </c>
      <c r="C131" s="182">
        <v>1</v>
      </c>
      <c r="D131" s="183">
        <v>0.01</v>
      </c>
      <c r="E131" s="182" t="s">
        <v>293</v>
      </c>
      <c r="F131" s="183" t="s">
        <v>293</v>
      </c>
      <c r="G131" s="182" t="s">
        <v>293</v>
      </c>
      <c r="H131" s="183" t="s">
        <v>293</v>
      </c>
      <c r="I131" s="183">
        <v>0.01</v>
      </c>
      <c r="J131" s="184">
        <v>0.1</v>
      </c>
      <c r="K131" s="185">
        <v>10</v>
      </c>
    </row>
    <row r="132" spans="1:11" s="52" customFormat="1">
      <c r="A132" s="88">
        <v>100</v>
      </c>
      <c r="B132" s="89" t="s">
        <v>75</v>
      </c>
      <c r="C132" s="182" t="s">
        <v>293</v>
      </c>
      <c r="D132" s="183" t="s">
        <v>293</v>
      </c>
      <c r="E132" s="182" t="s">
        <v>293</v>
      </c>
      <c r="F132" s="183" t="s">
        <v>293</v>
      </c>
      <c r="G132" s="182">
        <v>1</v>
      </c>
      <c r="H132" s="183">
        <v>0.01</v>
      </c>
      <c r="I132" s="183">
        <v>0.01</v>
      </c>
      <c r="J132" s="184"/>
      <c r="K132" s="185"/>
    </row>
    <row r="133" spans="1:11" s="52" customFormat="1">
      <c r="A133" s="88">
        <v>101</v>
      </c>
      <c r="B133" s="89" t="s">
        <v>25</v>
      </c>
      <c r="C133" s="182">
        <v>2</v>
      </c>
      <c r="D133" s="183">
        <v>0.11</v>
      </c>
      <c r="E133" s="182">
        <v>1</v>
      </c>
      <c r="F133" s="183">
        <v>-0.24</v>
      </c>
      <c r="G133" s="182">
        <v>2</v>
      </c>
      <c r="H133" s="183">
        <v>0.1</v>
      </c>
      <c r="I133" s="183">
        <v>-0.03</v>
      </c>
      <c r="J133" s="184">
        <v>2.4900000000000002</v>
      </c>
      <c r="K133" s="185">
        <v>-1</v>
      </c>
    </row>
    <row r="134" spans="1:11" s="52" customFormat="1">
      <c r="A134" s="88">
        <v>102</v>
      </c>
      <c r="B134" s="89" t="s">
        <v>291</v>
      </c>
      <c r="C134" s="182" t="s">
        <v>293</v>
      </c>
      <c r="D134" s="183" t="s">
        <v>293</v>
      </c>
      <c r="E134" s="182">
        <v>2</v>
      </c>
      <c r="F134" s="183">
        <v>-1.6</v>
      </c>
      <c r="G134" s="182" t="s">
        <v>293</v>
      </c>
      <c r="H134" s="183" t="s">
        <v>293</v>
      </c>
      <c r="I134" s="183">
        <v>-1.6</v>
      </c>
      <c r="J134" s="184"/>
      <c r="K134" s="185"/>
    </row>
    <row r="135" spans="1:11" s="65" customFormat="1">
      <c r="A135" s="207" t="s">
        <v>145</v>
      </c>
      <c r="B135" s="207"/>
      <c r="C135" s="164">
        <v>2254</v>
      </c>
      <c r="D135" s="165">
        <v>10233.34</v>
      </c>
      <c r="E135" s="164">
        <v>934</v>
      </c>
      <c r="F135" s="165">
        <v>5150.4399999999996</v>
      </c>
      <c r="G135" s="164">
        <v>2539</v>
      </c>
      <c r="H135" s="165">
        <v>4823.7700000000004</v>
      </c>
      <c r="I135" s="165">
        <v>20207.55</v>
      </c>
      <c r="J135" s="166"/>
      <c r="K135" s="167">
        <v>107.7</v>
      </c>
    </row>
    <row r="136" spans="1:11" s="69" customFormat="1" ht="13.2">
      <c r="A136" s="66"/>
      <c r="B136" s="66"/>
      <c r="C136" s="67"/>
      <c r="D136" s="68"/>
      <c r="E136" s="67"/>
      <c r="F136" s="68"/>
      <c r="G136" s="67"/>
      <c r="H136" s="68"/>
      <c r="I136" s="68"/>
    </row>
    <row r="137" spans="1:11" s="69" customFormat="1" ht="13.2">
      <c r="A137" s="66"/>
      <c r="B137" s="66"/>
      <c r="C137" s="67"/>
      <c r="D137" s="68"/>
      <c r="E137" s="67"/>
      <c r="F137" s="68"/>
      <c r="G137" s="67"/>
      <c r="H137" s="68"/>
      <c r="I137" s="68"/>
    </row>
    <row r="138" spans="1:11" s="69" customFormat="1" ht="13.2">
      <c r="A138" s="66"/>
      <c r="B138" s="66"/>
      <c r="C138" s="67"/>
      <c r="D138" s="68"/>
      <c r="E138" s="67"/>
      <c r="F138" s="68"/>
      <c r="G138" s="67"/>
      <c r="H138" s="68"/>
      <c r="I138" s="68"/>
    </row>
    <row r="139" spans="1:11" ht="15.6">
      <c r="A139" s="206" t="s">
        <v>308</v>
      </c>
      <c r="B139" s="206"/>
      <c r="C139" s="206"/>
      <c r="D139" s="206"/>
      <c r="E139" s="206"/>
      <c r="F139" s="206"/>
      <c r="G139" s="206"/>
      <c r="H139" s="206"/>
      <c r="I139" s="206"/>
    </row>
    <row r="140" spans="1:11" ht="15.6">
      <c r="A140" s="209" t="str">
        <f>A6</f>
        <v>As from January 1 to September 20, 2023</v>
      </c>
      <c r="B140" s="209"/>
      <c r="C140" s="209"/>
      <c r="D140" s="209"/>
      <c r="E140" s="209"/>
      <c r="F140" s="209"/>
      <c r="G140" s="209"/>
      <c r="H140" s="209"/>
      <c r="I140" s="209"/>
    </row>
    <row r="142" spans="1:11" ht="96.6">
      <c r="A142" s="95" t="s">
        <v>100</v>
      </c>
      <c r="B142" s="95" t="s">
        <v>169</v>
      </c>
      <c r="C142" s="96" t="s">
        <v>121</v>
      </c>
      <c r="D142" s="97" t="s">
        <v>122</v>
      </c>
      <c r="E142" s="98" t="s">
        <v>123</v>
      </c>
      <c r="F142" s="97" t="s">
        <v>124</v>
      </c>
      <c r="G142" s="96" t="s">
        <v>268</v>
      </c>
      <c r="H142" s="97" t="s">
        <v>126</v>
      </c>
      <c r="I142" s="97" t="s">
        <v>127</v>
      </c>
      <c r="J142" s="109" t="s">
        <v>300</v>
      </c>
      <c r="K142" s="109" t="s">
        <v>269</v>
      </c>
    </row>
    <row r="143" spans="1:11" s="52" customFormat="1">
      <c r="A143" s="88">
        <v>1</v>
      </c>
      <c r="B143" s="86" t="s">
        <v>233</v>
      </c>
      <c r="C143" s="162">
        <v>305</v>
      </c>
      <c r="D143" s="106">
        <v>269.97000000000003</v>
      </c>
      <c r="E143" s="162">
        <v>129</v>
      </c>
      <c r="F143" s="106">
        <v>215.42</v>
      </c>
      <c r="G143" s="162">
        <v>255</v>
      </c>
      <c r="H143" s="106">
        <v>2041.76</v>
      </c>
      <c r="I143" s="106">
        <v>2527.15</v>
      </c>
      <c r="J143" s="106">
        <v>1026.26</v>
      </c>
      <c r="K143" s="113">
        <v>246.2</v>
      </c>
    </row>
    <row r="144" spans="1:11" s="52" customFormat="1">
      <c r="A144" s="88">
        <v>2</v>
      </c>
      <c r="B144" s="86" t="s">
        <v>172</v>
      </c>
      <c r="C144" s="162">
        <v>81</v>
      </c>
      <c r="D144" s="106">
        <v>577.64</v>
      </c>
      <c r="E144" s="162">
        <v>37</v>
      </c>
      <c r="F144" s="106">
        <v>1511.06</v>
      </c>
      <c r="G144" s="162">
        <v>37</v>
      </c>
      <c r="H144" s="106">
        <v>120.77</v>
      </c>
      <c r="I144" s="106">
        <v>2209.4699999999998</v>
      </c>
      <c r="J144" s="106">
        <v>1211.1300000000001</v>
      </c>
      <c r="K144" s="113">
        <v>182.4</v>
      </c>
    </row>
    <row r="145" spans="1:11" s="52" customFormat="1">
      <c r="A145" s="88">
        <v>3</v>
      </c>
      <c r="B145" s="86" t="s">
        <v>297</v>
      </c>
      <c r="C145" s="162">
        <v>860</v>
      </c>
      <c r="D145" s="106">
        <v>406.14</v>
      </c>
      <c r="E145" s="162">
        <v>215</v>
      </c>
      <c r="F145" s="106">
        <v>520.14</v>
      </c>
      <c r="G145" s="162">
        <v>1683</v>
      </c>
      <c r="H145" s="106">
        <v>1029.18</v>
      </c>
      <c r="I145" s="106">
        <v>1955.46</v>
      </c>
      <c r="J145" s="106">
        <v>2966.6</v>
      </c>
      <c r="K145" s="113">
        <v>65.900000000000006</v>
      </c>
    </row>
    <row r="146" spans="1:11" s="52" customFormat="1">
      <c r="A146" s="88">
        <v>4</v>
      </c>
      <c r="B146" s="86" t="s">
        <v>173</v>
      </c>
      <c r="C146" s="162">
        <v>72</v>
      </c>
      <c r="D146" s="106">
        <v>1412.98</v>
      </c>
      <c r="E146" s="162">
        <v>31</v>
      </c>
      <c r="F146" s="106">
        <v>321.94</v>
      </c>
      <c r="G146" s="162">
        <v>34</v>
      </c>
      <c r="H146" s="106">
        <v>29.01</v>
      </c>
      <c r="I146" s="106">
        <v>1763.93</v>
      </c>
      <c r="J146" s="106">
        <v>892.99</v>
      </c>
      <c r="K146" s="113">
        <v>197.5</v>
      </c>
    </row>
    <row r="147" spans="1:11" s="52" customFormat="1">
      <c r="A147" s="88">
        <v>5</v>
      </c>
      <c r="B147" s="86" t="s">
        <v>171</v>
      </c>
      <c r="C147" s="162">
        <v>90</v>
      </c>
      <c r="D147" s="106">
        <v>523.9</v>
      </c>
      <c r="E147" s="162">
        <v>33</v>
      </c>
      <c r="F147" s="106">
        <v>71.37</v>
      </c>
      <c r="G147" s="162">
        <v>150</v>
      </c>
      <c r="H147" s="106">
        <v>787.53</v>
      </c>
      <c r="I147" s="106">
        <v>1382.8</v>
      </c>
      <c r="J147" s="106">
        <v>2701.9</v>
      </c>
      <c r="K147" s="113">
        <v>51.2</v>
      </c>
    </row>
    <row r="148" spans="1:11" s="52" customFormat="1">
      <c r="A148" s="88">
        <v>6</v>
      </c>
      <c r="B148" s="86" t="s">
        <v>180</v>
      </c>
      <c r="C148" s="162">
        <v>14</v>
      </c>
      <c r="D148" s="106">
        <v>1015.93</v>
      </c>
      <c r="E148" s="162">
        <v>7</v>
      </c>
      <c r="F148" s="106">
        <v>256.79000000000002</v>
      </c>
      <c r="G148" s="162" t="s">
        <v>293</v>
      </c>
      <c r="H148" s="106" t="s">
        <v>293</v>
      </c>
      <c r="I148" s="106">
        <v>1272.72</v>
      </c>
      <c r="J148" s="106">
        <v>573.89</v>
      </c>
      <c r="K148" s="113">
        <v>221.8</v>
      </c>
    </row>
    <row r="149" spans="1:11" s="52" customFormat="1">
      <c r="A149" s="88">
        <v>7</v>
      </c>
      <c r="B149" s="86" t="s">
        <v>177</v>
      </c>
      <c r="C149" s="162">
        <v>266</v>
      </c>
      <c r="D149" s="106">
        <v>852.31</v>
      </c>
      <c r="E149" s="162">
        <v>116</v>
      </c>
      <c r="F149" s="106">
        <v>378.74</v>
      </c>
      <c r="G149" s="162">
        <v>66</v>
      </c>
      <c r="H149" s="106">
        <v>25.63</v>
      </c>
      <c r="I149" s="106">
        <v>1256.69</v>
      </c>
      <c r="J149" s="106">
        <v>1782.62</v>
      </c>
      <c r="K149" s="113">
        <v>70.5</v>
      </c>
    </row>
    <row r="150" spans="1:11" s="52" customFormat="1">
      <c r="A150" s="88">
        <v>8</v>
      </c>
      <c r="B150" s="91" t="s">
        <v>178</v>
      </c>
      <c r="C150" s="162">
        <v>55</v>
      </c>
      <c r="D150" s="106">
        <v>267.83</v>
      </c>
      <c r="E150" s="162">
        <v>60</v>
      </c>
      <c r="F150" s="106">
        <v>485.36</v>
      </c>
      <c r="G150" s="162">
        <v>54</v>
      </c>
      <c r="H150" s="106">
        <v>336.29</v>
      </c>
      <c r="I150" s="106">
        <v>1089.48</v>
      </c>
      <c r="J150" s="106">
        <v>1192.92</v>
      </c>
      <c r="K150" s="113">
        <v>91.3</v>
      </c>
    </row>
    <row r="151" spans="1:11" s="52" customFormat="1">
      <c r="A151" s="88">
        <v>9</v>
      </c>
      <c r="B151" s="93" t="s">
        <v>174</v>
      </c>
      <c r="C151" s="162">
        <v>18</v>
      </c>
      <c r="D151" s="106">
        <v>809.99</v>
      </c>
      <c r="E151" s="162" t="s">
        <v>293</v>
      </c>
      <c r="F151" s="106" t="s">
        <v>293</v>
      </c>
      <c r="G151" s="162">
        <v>3</v>
      </c>
      <c r="H151" s="106">
        <v>6.6</v>
      </c>
      <c r="I151" s="106">
        <v>816.6</v>
      </c>
      <c r="J151" s="106">
        <v>174.14</v>
      </c>
      <c r="K151" s="113">
        <v>468.9</v>
      </c>
    </row>
    <row r="152" spans="1:11" s="52" customFormat="1">
      <c r="A152" s="88">
        <v>10</v>
      </c>
      <c r="B152" s="86" t="s">
        <v>179</v>
      </c>
      <c r="C152" s="162">
        <v>35</v>
      </c>
      <c r="D152" s="106">
        <v>427.18</v>
      </c>
      <c r="E152" s="162">
        <v>42</v>
      </c>
      <c r="F152" s="106">
        <v>257.17</v>
      </c>
      <c r="G152" s="162">
        <v>18</v>
      </c>
      <c r="H152" s="106">
        <v>13.63</v>
      </c>
      <c r="I152" s="106">
        <v>697.98</v>
      </c>
      <c r="J152" s="106">
        <v>519.20000000000005</v>
      </c>
      <c r="K152" s="113">
        <v>134.4</v>
      </c>
    </row>
    <row r="153" spans="1:11" s="52" customFormat="1">
      <c r="A153" s="88">
        <v>11</v>
      </c>
      <c r="B153" s="91" t="s">
        <v>183</v>
      </c>
      <c r="C153" s="162">
        <v>35</v>
      </c>
      <c r="D153" s="106">
        <v>689.9</v>
      </c>
      <c r="E153" s="162">
        <v>32</v>
      </c>
      <c r="F153" s="106">
        <v>-2.68</v>
      </c>
      <c r="G153" s="162">
        <v>6</v>
      </c>
      <c r="H153" s="106">
        <v>2.74</v>
      </c>
      <c r="I153" s="106">
        <v>689.95</v>
      </c>
      <c r="J153" s="106">
        <v>200.78</v>
      </c>
      <c r="K153" s="113">
        <v>343.6</v>
      </c>
    </row>
    <row r="154" spans="1:11" s="52" customFormat="1">
      <c r="A154" s="88">
        <v>12</v>
      </c>
      <c r="B154" s="86" t="s">
        <v>45</v>
      </c>
      <c r="C154" s="162">
        <v>84</v>
      </c>
      <c r="D154" s="106">
        <v>554.22</v>
      </c>
      <c r="E154" s="162">
        <v>62</v>
      </c>
      <c r="F154" s="106">
        <v>56.01</v>
      </c>
      <c r="G154" s="162">
        <v>28</v>
      </c>
      <c r="H154" s="106">
        <v>31.02</v>
      </c>
      <c r="I154" s="106">
        <v>641.25</v>
      </c>
      <c r="J154" s="106">
        <v>665.38</v>
      </c>
      <c r="K154" s="113">
        <v>96.4</v>
      </c>
    </row>
    <row r="155" spans="1:11" s="52" customFormat="1">
      <c r="A155" s="88">
        <v>13</v>
      </c>
      <c r="B155" s="86" t="s">
        <v>175</v>
      </c>
      <c r="C155" s="162">
        <v>23</v>
      </c>
      <c r="D155" s="106">
        <v>211.08</v>
      </c>
      <c r="E155" s="162">
        <v>31</v>
      </c>
      <c r="F155" s="106">
        <v>369.83</v>
      </c>
      <c r="G155" s="162">
        <v>2</v>
      </c>
      <c r="H155" s="106">
        <v>0.45</v>
      </c>
      <c r="I155" s="106">
        <v>581.37</v>
      </c>
      <c r="J155" s="106">
        <v>319.02999999999997</v>
      </c>
      <c r="K155" s="113">
        <v>182.2</v>
      </c>
    </row>
    <row r="156" spans="1:11" s="52" customFormat="1">
      <c r="A156" s="88">
        <v>14</v>
      </c>
      <c r="B156" s="86" t="s">
        <v>187</v>
      </c>
      <c r="C156" s="162">
        <v>21</v>
      </c>
      <c r="D156" s="106">
        <v>243.19</v>
      </c>
      <c r="E156" s="162">
        <v>19</v>
      </c>
      <c r="F156" s="106">
        <v>84.24</v>
      </c>
      <c r="G156" s="162">
        <v>3</v>
      </c>
      <c r="H156" s="106">
        <v>12.35</v>
      </c>
      <c r="I156" s="106">
        <v>339.78</v>
      </c>
      <c r="J156" s="106">
        <v>448.88</v>
      </c>
      <c r="K156" s="113">
        <v>75.7</v>
      </c>
    </row>
    <row r="157" spans="1:11" s="52" customFormat="1">
      <c r="A157" s="88">
        <v>15</v>
      </c>
      <c r="B157" s="89" t="s">
        <v>188</v>
      </c>
      <c r="C157" s="162">
        <v>11</v>
      </c>
      <c r="D157" s="106">
        <v>220.66</v>
      </c>
      <c r="E157" s="162">
        <v>2</v>
      </c>
      <c r="F157" s="106">
        <v>4.46</v>
      </c>
      <c r="G157" s="162">
        <v>7</v>
      </c>
      <c r="H157" s="106">
        <v>95.18</v>
      </c>
      <c r="I157" s="106">
        <v>320.29000000000002</v>
      </c>
      <c r="J157" s="106">
        <v>41.48</v>
      </c>
      <c r="K157" s="113">
        <v>772.1</v>
      </c>
    </row>
    <row r="158" spans="1:11" s="52" customFormat="1">
      <c r="A158" s="88">
        <v>16</v>
      </c>
      <c r="B158" s="89" t="s">
        <v>181</v>
      </c>
      <c r="C158" s="162">
        <v>52</v>
      </c>
      <c r="D158" s="106">
        <v>232.65</v>
      </c>
      <c r="E158" s="162">
        <v>24</v>
      </c>
      <c r="F158" s="106">
        <v>77.099999999999994</v>
      </c>
      <c r="G158" s="162">
        <v>17</v>
      </c>
      <c r="H158" s="106">
        <v>9.18</v>
      </c>
      <c r="I158" s="106">
        <v>318.92</v>
      </c>
      <c r="J158" s="106">
        <v>320.55</v>
      </c>
      <c r="K158" s="113">
        <v>99.5</v>
      </c>
    </row>
    <row r="159" spans="1:11" s="52" customFormat="1">
      <c r="A159" s="88">
        <v>17</v>
      </c>
      <c r="B159" s="89" t="s">
        <v>192</v>
      </c>
      <c r="C159" s="162">
        <v>15</v>
      </c>
      <c r="D159" s="106">
        <v>137.97</v>
      </c>
      <c r="E159" s="162" t="s">
        <v>293</v>
      </c>
      <c r="F159" s="106" t="s">
        <v>293</v>
      </c>
      <c r="G159" s="162">
        <v>13</v>
      </c>
      <c r="H159" s="106">
        <v>179.13</v>
      </c>
      <c r="I159" s="106">
        <v>317.11</v>
      </c>
      <c r="J159" s="106">
        <v>470.58</v>
      </c>
      <c r="K159" s="113">
        <v>67.400000000000006</v>
      </c>
    </row>
    <row r="160" spans="1:11" s="52" customFormat="1">
      <c r="A160" s="88">
        <v>18</v>
      </c>
      <c r="B160" s="89" t="s">
        <v>197</v>
      </c>
      <c r="C160" s="162">
        <v>13</v>
      </c>
      <c r="D160" s="106">
        <v>217.77</v>
      </c>
      <c r="E160" s="162">
        <v>2</v>
      </c>
      <c r="F160" s="106">
        <v>47.1</v>
      </c>
      <c r="G160" s="162">
        <v>7</v>
      </c>
      <c r="H160" s="106">
        <v>9.36</v>
      </c>
      <c r="I160" s="106">
        <v>274.23</v>
      </c>
      <c r="J160" s="106">
        <v>81.709999999999994</v>
      </c>
      <c r="K160" s="113">
        <v>335.6</v>
      </c>
    </row>
    <row r="161" spans="1:11" s="52" customFormat="1">
      <c r="A161" s="88">
        <v>19</v>
      </c>
      <c r="B161" s="86" t="s">
        <v>191</v>
      </c>
      <c r="C161" s="162">
        <v>23</v>
      </c>
      <c r="D161" s="106">
        <v>243.44</v>
      </c>
      <c r="E161" s="162">
        <v>6</v>
      </c>
      <c r="F161" s="106">
        <v>14.92</v>
      </c>
      <c r="G161" s="162">
        <v>4</v>
      </c>
      <c r="H161" s="106">
        <v>1.07</v>
      </c>
      <c r="I161" s="106">
        <v>259.43</v>
      </c>
      <c r="J161" s="106">
        <v>102.19</v>
      </c>
      <c r="K161" s="113">
        <v>253.9</v>
      </c>
    </row>
    <row r="162" spans="1:11" s="52" customFormat="1">
      <c r="A162" s="88">
        <v>20</v>
      </c>
      <c r="B162" s="86" t="s">
        <v>184</v>
      </c>
      <c r="C162" s="162">
        <v>5</v>
      </c>
      <c r="D162" s="106">
        <v>32.299999999999997</v>
      </c>
      <c r="E162" s="162">
        <v>14</v>
      </c>
      <c r="F162" s="106">
        <v>185.77</v>
      </c>
      <c r="G162" s="162">
        <v>2</v>
      </c>
      <c r="H162" s="106">
        <v>1.28</v>
      </c>
      <c r="I162" s="106">
        <v>219.35</v>
      </c>
      <c r="J162" s="106">
        <v>464.77</v>
      </c>
      <c r="K162" s="113">
        <v>47.2</v>
      </c>
    </row>
    <row r="163" spans="1:11" s="52" customFormat="1">
      <c r="A163" s="88">
        <v>21</v>
      </c>
      <c r="B163" s="86" t="s">
        <v>193</v>
      </c>
      <c r="C163" s="162">
        <v>28</v>
      </c>
      <c r="D163" s="106">
        <v>180.89</v>
      </c>
      <c r="E163" s="162">
        <v>10</v>
      </c>
      <c r="F163" s="106">
        <v>19.53</v>
      </c>
      <c r="G163" s="162">
        <v>6</v>
      </c>
      <c r="H163" s="106">
        <v>9.56</v>
      </c>
      <c r="I163" s="106">
        <v>209.98</v>
      </c>
      <c r="J163" s="106">
        <v>1534.62</v>
      </c>
      <c r="K163" s="113">
        <v>13.7</v>
      </c>
    </row>
    <row r="164" spans="1:11" s="52" customFormat="1">
      <c r="A164" s="88">
        <v>22</v>
      </c>
      <c r="B164" s="86" t="s">
        <v>201</v>
      </c>
      <c r="C164" s="162">
        <v>13</v>
      </c>
      <c r="D164" s="106">
        <v>104.34</v>
      </c>
      <c r="E164" s="162">
        <v>3</v>
      </c>
      <c r="F164" s="106">
        <v>101.99</v>
      </c>
      <c r="G164" s="162">
        <v>1</v>
      </c>
      <c r="H164" s="106">
        <v>0.05</v>
      </c>
      <c r="I164" s="106">
        <v>206.38</v>
      </c>
      <c r="J164" s="106">
        <v>127.77</v>
      </c>
      <c r="K164" s="113">
        <v>161.5</v>
      </c>
    </row>
    <row r="165" spans="1:11" s="52" customFormat="1">
      <c r="A165" s="88">
        <v>23</v>
      </c>
      <c r="B165" s="86" t="s">
        <v>199</v>
      </c>
      <c r="C165" s="162">
        <v>3</v>
      </c>
      <c r="D165" s="106">
        <v>166.3</v>
      </c>
      <c r="E165" s="162">
        <v>6</v>
      </c>
      <c r="F165" s="106">
        <v>31.29</v>
      </c>
      <c r="G165" s="162" t="s">
        <v>293</v>
      </c>
      <c r="H165" s="106" t="s">
        <v>293</v>
      </c>
      <c r="I165" s="106">
        <v>197.59</v>
      </c>
      <c r="J165" s="106">
        <v>80.92</v>
      </c>
      <c r="K165" s="113">
        <v>244.2</v>
      </c>
    </row>
    <row r="166" spans="1:11" s="52" customFormat="1">
      <c r="A166" s="88">
        <v>24</v>
      </c>
      <c r="B166" s="86" t="s">
        <v>185</v>
      </c>
      <c r="C166" s="162">
        <v>7</v>
      </c>
      <c r="D166" s="106">
        <v>111.29</v>
      </c>
      <c r="E166" s="162">
        <v>1</v>
      </c>
      <c r="F166" s="106">
        <v>12</v>
      </c>
      <c r="G166" s="162">
        <v>1</v>
      </c>
      <c r="H166" s="106">
        <v>0.17</v>
      </c>
      <c r="I166" s="106">
        <v>123.46</v>
      </c>
      <c r="J166" s="106">
        <v>63.16</v>
      </c>
      <c r="K166" s="113">
        <v>195.5</v>
      </c>
    </row>
    <row r="167" spans="1:11" s="52" customFormat="1">
      <c r="A167" s="88">
        <v>25</v>
      </c>
      <c r="B167" s="86" t="s">
        <v>214</v>
      </c>
      <c r="C167" s="162">
        <v>1</v>
      </c>
      <c r="D167" s="106">
        <v>90.76</v>
      </c>
      <c r="E167" s="162">
        <v>1</v>
      </c>
      <c r="F167" s="106">
        <v>0.5</v>
      </c>
      <c r="G167" s="162" t="s">
        <v>293</v>
      </c>
      <c r="H167" s="106" t="s">
        <v>293</v>
      </c>
      <c r="I167" s="106">
        <v>91.26</v>
      </c>
      <c r="J167" s="106">
        <v>109.79</v>
      </c>
      <c r="K167" s="113">
        <v>83.1</v>
      </c>
    </row>
    <row r="168" spans="1:11" s="52" customFormat="1">
      <c r="A168" s="88">
        <v>26</v>
      </c>
      <c r="B168" s="86" t="s">
        <v>195</v>
      </c>
      <c r="C168" s="162">
        <v>5</v>
      </c>
      <c r="D168" s="106">
        <v>38.200000000000003</v>
      </c>
      <c r="E168" s="162">
        <v>4</v>
      </c>
      <c r="F168" s="106">
        <v>2.74</v>
      </c>
      <c r="G168" s="162">
        <v>3</v>
      </c>
      <c r="H168" s="106">
        <v>21.35</v>
      </c>
      <c r="I168" s="106">
        <v>62.29</v>
      </c>
      <c r="J168" s="106">
        <v>16.95</v>
      </c>
      <c r="K168" s="113">
        <v>367.6</v>
      </c>
    </row>
    <row r="169" spans="1:11" s="52" customFormat="1">
      <c r="A169" s="88">
        <v>27</v>
      </c>
      <c r="B169" s="86" t="s">
        <v>176</v>
      </c>
      <c r="C169" s="162">
        <v>2</v>
      </c>
      <c r="D169" s="106">
        <v>44.31</v>
      </c>
      <c r="E169" s="162">
        <v>2</v>
      </c>
      <c r="F169" s="106">
        <v>10.89</v>
      </c>
      <c r="G169" s="162">
        <v>6</v>
      </c>
      <c r="H169" s="106">
        <v>1.65</v>
      </c>
      <c r="I169" s="106">
        <v>56.85</v>
      </c>
      <c r="J169" s="106">
        <v>5</v>
      </c>
      <c r="K169" s="113">
        <v>1136.9000000000001</v>
      </c>
    </row>
    <row r="170" spans="1:11" s="52" customFormat="1">
      <c r="A170" s="88">
        <v>28</v>
      </c>
      <c r="B170" s="86" t="s">
        <v>170</v>
      </c>
      <c r="C170" s="162">
        <v>2</v>
      </c>
      <c r="D170" s="106">
        <v>0.15</v>
      </c>
      <c r="E170" s="162">
        <v>3</v>
      </c>
      <c r="F170" s="106">
        <v>44.61</v>
      </c>
      <c r="G170" s="162">
        <v>5</v>
      </c>
      <c r="H170" s="106">
        <v>2.79</v>
      </c>
      <c r="I170" s="106">
        <v>47.56</v>
      </c>
      <c r="J170" s="106">
        <v>23.88</v>
      </c>
      <c r="K170" s="113">
        <v>199.1</v>
      </c>
    </row>
    <row r="171" spans="1:11" s="52" customFormat="1">
      <c r="A171" s="88">
        <v>29</v>
      </c>
      <c r="B171" s="86" t="s">
        <v>198</v>
      </c>
      <c r="C171" s="162">
        <v>2</v>
      </c>
      <c r="D171" s="106">
        <v>15.81</v>
      </c>
      <c r="E171" s="162">
        <v>4</v>
      </c>
      <c r="F171" s="106">
        <v>26.4</v>
      </c>
      <c r="G171" s="162">
        <v>1</v>
      </c>
      <c r="H171" s="106">
        <v>0.28000000000000003</v>
      </c>
      <c r="I171" s="106">
        <v>42.49</v>
      </c>
      <c r="J171" s="106">
        <v>46.31</v>
      </c>
      <c r="K171" s="113">
        <v>91.8</v>
      </c>
    </row>
    <row r="172" spans="1:11" s="52" customFormat="1">
      <c r="A172" s="88">
        <v>30</v>
      </c>
      <c r="B172" s="86" t="s">
        <v>182</v>
      </c>
      <c r="C172" s="162">
        <v>86</v>
      </c>
      <c r="D172" s="106">
        <v>12.97</v>
      </c>
      <c r="E172" s="162">
        <v>29</v>
      </c>
      <c r="F172" s="106">
        <v>20.18</v>
      </c>
      <c r="G172" s="162">
        <v>27</v>
      </c>
      <c r="H172" s="106">
        <v>3.09</v>
      </c>
      <c r="I172" s="106">
        <v>36.24</v>
      </c>
      <c r="J172" s="106">
        <v>129.58000000000001</v>
      </c>
      <c r="K172" s="113">
        <v>28</v>
      </c>
    </row>
    <row r="173" spans="1:11" s="52" customFormat="1">
      <c r="A173" s="88">
        <v>31</v>
      </c>
      <c r="B173" s="86" t="s">
        <v>241</v>
      </c>
      <c r="C173" s="162">
        <v>5</v>
      </c>
      <c r="D173" s="106">
        <v>36.79</v>
      </c>
      <c r="E173" s="162">
        <v>1</v>
      </c>
      <c r="F173" s="106">
        <v>-2.38</v>
      </c>
      <c r="G173" s="162">
        <v>6</v>
      </c>
      <c r="H173" s="106">
        <v>0.17</v>
      </c>
      <c r="I173" s="106">
        <v>34.57</v>
      </c>
      <c r="J173" s="106">
        <v>197.32</v>
      </c>
      <c r="K173" s="113">
        <v>17.5</v>
      </c>
    </row>
    <row r="174" spans="1:11" s="52" customFormat="1">
      <c r="A174" s="88">
        <v>32</v>
      </c>
      <c r="B174" s="86" t="s">
        <v>208</v>
      </c>
      <c r="C174" s="162">
        <v>3</v>
      </c>
      <c r="D174" s="106">
        <v>13.17</v>
      </c>
      <c r="E174" s="162">
        <v>2</v>
      </c>
      <c r="F174" s="106">
        <v>20</v>
      </c>
      <c r="G174" s="162">
        <v>1</v>
      </c>
      <c r="H174" s="106">
        <v>0.08</v>
      </c>
      <c r="I174" s="106">
        <v>33.26</v>
      </c>
      <c r="J174" s="106">
        <v>38.020000000000003</v>
      </c>
      <c r="K174" s="113">
        <v>87.5</v>
      </c>
    </row>
    <row r="175" spans="1:11" s="52" customFormat="1">
      <c r="A175" s="88">
        <v>33</v>
      </c>
      <c r="B175" s="86" t="s">
        <v>202</v>
      </c>
      <c r="C175" s="162">
        <v>1</v>
      </c>
      <c r="D175" s="106">
        <v>20.399999999999999</v>
      </c>
      <c r="E175" s="162">
        <v>1</v>
      </c>
      <c r="F175" s="106">
        <v>2</v>
      </c>
      <c r="G175" s="162">
        <v>6</v>
      </c>
      <c r="H175" s="106">
        <v>0.39</v>
      </c>
      <c r="I175" s="106">
        <v>22.79</v>
      </c>
      <c r="J175" s="106">
        <v>7.54</v>
      </c>
      <c r="K175" s="113">
        <v>302.10000000000002</v>
      </c>
    </row>
    <row r="176" spans="1:11" s="52" customFormat="1">
      <c r="A176" s="88">
        <v>34</v>
      </c>
      <c r="B176" s="86" t="s">
        <v>216</v>
      </c>
      <c r="C176" s="162">
        <v>2</v>
      </c>
      <c r="D176" s="106">
        <v>20.71</v>
      </c>
      <c r="E176" s="162" t="s">
        <v>293</v>
      </c>
      <c r="F176" s="106" t="s">
        <v>293</v>
      </c>
      <c r="G176" s="162">
        <v>1</v>
      </c>
      <c r="H176" s="106">
        <v>0.02</v>
      </c>
      <c r="I176" s="106">
        <v>20.73</v>
      </c>
      <c r="J176" s="106">
        <v>0.86</v>
      </c>
      <c r="K176" s="113">
        <v>2398.1</v>
      </c>
    </row>
    <row r="177" spans="1:11" s="52" customFormat="1">
      <c r="A177" s="88">
        <v>35</v>
      </c>
      <c r="B177" s="86" t="s">
        <v>213</v>
      </c>
      <c r="C177" s="162">
        <v>2</v>
      </c>
      <c r="D177" s="106">
        <v>6.31</v>
      </c>
      <c r="E177" s="162" t="s">
        <v>293</v>
      </c>
      <c r="F177" s="106" t="s">
        <v>293</v>
      </c>
      <c r="G177" s="162">
        <v>5</v>
      </c>
      <c r="H177" s="106">
        <v>10.71</v>
      </c>
      <c r="I177" s="106">
        <v>17.010000000000002</v>
      </c>
      <c r="J177" s="106">
        <v>0.03</v>
      </c>
      <c r="K177" s="113">
        <v>56569.2</v>
      </c>
    </row>
    <row r="178" spans="1:11" s="52" customFormat="1">
      <c r="A178" s="88">
        <v>36</v>
      </c>
      <c r="B178" s="86" t="s">
        <v>189</v>
      </c>
      <c r="C178" s="162">
        <v>1</v>
      </c>
      <c r="D178" s="106">
        <v>4</v>
      </c>
      <c r="E178" s="162" t="s">
        <v>293</v>
      </c>
      <c r="F178" s="106" t="s">
        <v>293</v>
      </c>
      <c r="G178" s="162">
        <v>4</v>
      </c>
      <c r="H178" s="106">
        <v>8.5299999999999994</v>
      </c>
      <c r="I178" s="106">
        <v>12.53</v>
      </c>
      <c r="J178" s="106">
        <v>87.43</v>
      </c>
      <c r="K178" s="113">
        <v>14.3</v>
      </c>
    </row>
    <row r="179" spans="1:11" s="52" customFormat="1">
      <c r="A179" s="88">
        <v>37</v>
      </c>
      <c r="B179" s="86" t="s">
        <v>212</v>
      </c>
      <c r="C179" s="162">
        <v>2</v>
      </c>
      <c r="D179" s="106">
        <v>6.6</v>
      </c>
      <c r="E179" s="162">
        <v>1</v>
      </c>
      <c r="F179" s="106">
        <v>5</v>
      </c>
      <c r="G179" s="162">
        <v>5</v>
      </c>
      <c r="H179" s="106">
        <v>0.77</v>
      </c>
      <c r="I179" s="106">
        <v>12.37</v>
      </c>
      <c r="J179" s="106">
        <v>24.58</v>
      </c>
      <c r="K179" s="113">
        <v>50.3</v>
      </c>
    </row>
    <row r="180" spans="1:11" s="52" customFormat="1">
      <c r="A180" s="88">
        <v>38</v>
      </c>
      <c r="B180" s="86" t="s">
        <v>235</v>
      </c>
      <c r="C180" s="162" t="s">
        <v>293</v>
      </c>
      <c r="D180" s="106" t="s">
        <v>293</v>
      </c>
      <c r="E180" s="162" t="s">
        <v>293</v>
      </c>
      <c r="F180" s="106" t="s">
        <v>293</v>
      </c>
      <c r="G180" s="162">
        <v>1</v>
      </c>
      <c r="H180" s="106">
        <v>10.1</v>
      </c>
      <c r="I180" s="106">
        <v>10.1</v>
      </c>
      <c r="J180" s="106">
        <v>1.72</v>
      </c>
      <c r="K180" s="113">
        <v>586.20000000000005</v>
      </c>
    </row>
    <row r="181" spans="1:11" s="52" customFormat="1">
      <c r="A181" s="88">
        <v>39</v>
      </c>
      <c r="B181" s="86" t="s">
        <v>46</v>
      </c>
      <c r="C181" s="162" t="s">
        <v>293</v>
      </c>
      <c r="D181" s="106" t="s">
        <v>293</v>
      </c>
      <c r="E181" s="162" t="s">
        <v>293</v>
      </c>
      <c r="F181" s="106" t="s">
        <v>293</v>
      </c>
      <c r="G181" s="162">
        <v>2</v>
      </c>
      <c r="H181" s="106">
        <v>7.32</v>
      </c>
      <c r="I181" s="106">
        <v>7.32</v>
      </c>
      <c r="J181" s="106">
        <v>23.01</v>
      </c>
      <c r="K181" s="113">
        <v>31.8</v>
      </c>
    </row>
    <row r="182" spans="1:11" s="52" customFormat="1">
      <c r="A182" s="88">
        <v>40</v>
      </c>
      <c r="B182" s="110" t="s">
        <v>190</v>
      </c>
      <c r="C182" s="162">
        <v>2</v>
      </c>
      <c r="D182" s="106">
        <v>5.29</v>
      </c>
      <c r="E182" s="162">
        <v>1</v>
      </c>
      <c r="F182" s="106">
        <v>0.05</v>
      </c>
      <c r="G182" s="162">
        <v>2</v>
      </c>
      <c r="H182" s="106">
        <v>1.34</v>
      </c>
      <c r="I182" s="106">
        <v>6.68</v>
      </c>
      <c r="J182" s="106">
        <v>1.78</v>
      </c>
      <c r="K182" s="113">
        <v>374.9</v>
      </c>
    </row>
    <row r="183" spans="1:11" s="52" customFormat="1">
      <c r="A183" s="88">
        <v>41</v>
      </c>
      <c r="B183" s="110" t="s">
        <v>206</v>
      </c>
      <c r="C183" s="162" t="s">
        <v>293</v>
      </c>
      <c r="D183" s="106" t="s">
        <v>293</v>
      </c>
      <c r="E183" s="162" t="s">
        <v>293</v>
      </c>
      <c r="F183" s="106" t="s">
        <v>293</v>
      </c>
      <c r="G183" s="162">
        <v>11</v>
      </c>
      <c r="H183" s="106">
        <v>4.26</v>
      </c>
      <c r="I183" s="106">
        <v>4.26</v>
      </c>
      <c r="J183" s="106">
        <v>6.42</v>
      </c>
      <c r="K183" s="113">
        <v>66.3</v>
      </c>
    </row>
    <row r="184" spans="1:11" s="52" customFormat="1">
      <c r="A184" s="88">
        <v>42</v>
      </c>
      <c r="B184" s="110" t="s">
        <v>203</v>
      </c>
      <c r="C184" s="162">
        <v>2</v>
      </c>
      <c r="D184" s="106">
        <v>4.0599999999999996</v>
      </c>
      <c r="E184" s="162" t="s">
        <v>293</v>
      </c>
      <c r="F184" s="106" t="s">
        <v>293</v>
      </c>
      <c r="G184" s="162" t="s">
        <v>293</v>
      </c>
      <c r="H184" s="106" t="s">
        <v>293</v>
      </c>
      <c r="I184" s="106">
        <v>4.0599999999999996</v>
      </c>
      <c r="J184" s="106">
        <v>1.1299999999999999</v>
      </c>
      <c r="K184" s="113">
        <v>359.6</v>
      </c>
    </row>
    <row r="185" spans="1:11" s="52" customFormat="1">
      <c r="A185" s="88">
        <v>43</v>
      </c>
      <c r="B185" s="110" t="s">
        <v>234</v>
      </c>
      <c r="C185" s="162">
        <v>2</v>
      </c>
      <c r="D185" s="106">
        <v>3.58</v>
      </c>
      <c r="E185" s="162" t="s">
        <v>293</v>
      </c>
      <c r="F185" s="106" t="s">
        <v>293</v>
      </c>
      <c r="G185" s="162" t="s">
        <v>293</v>
      </c>
      <c r="H185" s="106" t="s">
        <v>293</v>
      </c>
      <c r="I185" s="106">
        <v>3.58</v>
      </c>
      <c r="J185" s="106">
        <v>0.14000000000000001</v>
      </c>
      <c r="K185" s="113">
        <v>2612.6999999999998</v>
      </c>
    </row>
    <row r="186" spans="1:11" s="52" customFormat="1">
      <c r="A186" s="88">
        <v>44</v>
      </c>
      <c r="B186" s="110" t="s">
        <v>196</v>
      </c>
      <c r="C186" s="162">
        <v>2</v>
      </c>
      <c r="D186" s="106">
        <v>0.11</v>
      </c>
      <c r="E186" s="162">
        <v>2</v>
      </c>
      <c r="F186" s="106">
        <v>0.59</v>
      </c>
      <c r="G186" s="162">
        <v>28</v>
      </c>
      <c r="H186" s="106">
        <v>1.9</v>
      </c>
      <c r="I186" s="106">
        <v>2.6</v>
      </c>
      <c r="J186" s="106">
        <v>7.21</v>
      </c>
      <c r="K186" s="113">
        <v>36</v>
      </c>
    </row>
    <row r="187" spans="1:11" s="52" customFormat="1">
      <c r="A187" s="88">
        <v>45</v>
      </c>
      <c r="B187" s="110" t="s">
        <v>209</v>
      </c>
      <c r="C187" s="162">
        <v>1</v>
      </c>
      <c r="D187" s="106">
        <v>0.17</v>
      </c>
      <c r="E187" s="162" t="s">
        <v>293</v>
      </c>
      <c r="F187" s="106" t="s">
        <v>293</v>
      </c>
      <c r="G187" s="162">
        <v>10</v>
      </c>
      <c r="H187" s="106">
        <v>2.2999999999999998</v>
      </c>
      <c r="I187" s="106">
        <v>2.48</v>
      </c>
      <c r="J187" s="106">
        <v>1.75</v>
      </c>
      <c r="K187" s="113">
        <v>141.80000000000001</v>
      </c>
    </row>
    <row r="188" spans="1:11" s="52" customFormat="1">
      <c r="A188" s="88">
        <v>46</v>
      </c>
      <c r="B188" s="110" t="s">
        <v>47</v>
      </c>
      <c r="C188" s="162" t="s">
        <v>293</v>
      </c>
      <c r="D188" s="106" t="s">
        <v>293</v>
      </c>
      <c r="E188" s="162" t="s">
        <v>293</v>
      </c>
      <c r="F188" s="106" t="s">
        <v>293</v>
      </c>
      <c r="G188" s="162">
        <v>2</v>
      </c>
      <c r="H188" s="106">
        <v>1.68</v>
      </c>
      <c r="I188" s="106">
        <v>1.68</v>
      </c>
      <c r="J188" s="106">
        <v>0.11</v>
      </c>
      <c r="K188" s="113">
        <v>1561.8</v>
      </c>
    </row>
    <row r="189" spans="1:11" s="52" customFormat="1">
      <c r="A189" s="88">
        <v>47</v>
      </c>
      <c r="B189" s="110" t="s">
        <v>200</v>
      </c>
      <c r="C189" s="162" t="s">
        <v>293</v>
      </c>
      <c r="D189" s="106" t="s">
        <v>293</v>
      </c>
      <c r="E189" s="162" t="s">
        <v>293</v>
      </c>
      <c r="F189" s="106" t="s">
        <v>293</v>
      </c>
      <c r="G189" s="162">
        <v>9</v>
      </c>
      <c r="H189" s="106">
        <v>1.5</v>
      </c>
      <c r="I189" s="106">
        <v>1.5</v>
      </c>
      <c r="J189" s="106">
        <v>39.729999999999997</v>
      </c>
      <c r="K189" s="113">
        <v>3.8</v>
      </c>
    </row>
    <row r="190" spans="1:11" s="52" customFormat="1">
      <c r="A190" s="88">
        <v>48</v>
      </c>
      <c r="B190" s="110" t="s">
        <v>218</v>
      </c>
      <c r="C190" s="162" t="s">
        <v>293</v>
      </c>
      <c r="D190" s="106" t="s">
        <v>293</v>
      </c>
      <c r="E190" s="162" t="s">
        <v>293</v>
      </c>
      <c r="F190" s="106" t="s">
        <v>293</v>
      </c>
      <c r="G190" s="162">
        <v>1</v>
      </c>
      <c r="H190" s="106">
        <v>0.84</v>
      </c>
      <c r="I190" s="106">
        <v>0.84</v>
      </c>
      <c r="J190" s="106">
        <v>1.23</v>
      </c>
      <c r="K190" s="113">
        <v>68.400000000000006</v>
      </c>
    </row>
    <row r="191" spans="1:11" s="52" customFormat="1">
      <c r="A191" s="88">
        <v>49</v>
      </c>
      <c r="B191" s="110" t="s">
        <v>210</v>
      </c>
      <c r="C191" s="162" t="s">
        <v>293</v>
      </c>
      <c r="D191" s="106" t="s">
        <v>293</v>
      </c>
      <c r="E191" s="162" t="s">
        <v>293</v>
      </c>
      <c r="F191" s="106" t="s">
        <v>293</v>
      </c>
      <c r="G191" s="162">
        <v>1</v>
      </c>
      <c r="H191" s="106">
        <v>0.35</v>
      </c>
      <c r="I191" s="106">
        <v>0.35</v>
      </c>
      <c r="J191" s="106"/>
      <c r="K191" s="113"/>
    </row>
    <row r="192" spans="1:11" s="52" customFormat="1">
      <c r="A192" s="88">
        <v>50</v>
      </c>
      <c r="B192" s="110" t="s">
        <v>186</v>
      </c>
      <c r="C192" s="162">
        <v>1</v>
      </c>
      <c r="D192" s="106">
        <v>0.05</v>
      </c>
      <c r="E192" s="162">
        <v>1</v>
      </c>
      <c r="F192" s="106">
        <v>0.3</v>
      </c>
      <c r="G192" s="162" t="s">
        <v>293</v>
      </c>
      <c r="H192" s="106" t="s">
        <v>293</v>
      </c>
      <c r="I192" s="106">
        <v>0.35</v>
      </c>
      <c r="J192" s="106">
        <v>0.47</v>
      </c>
      <c r="K192" s="113">
        <v>75</v>
      </c>
    </row>
    <row r="193" spans="1:11" s="52" customFormat="1">
      <c r="A193" s="88">
        <v>51</v>
      </c>
      <c r="B193" s="110" t="s">
        <v>207</v>
      </c>
      <c r="C193" s="182" t="s">
        <v>293</v>
      </c>
      <c r="D193" s="183" t="s">
        <v>293</v>
      </c>
      <c r="E193" s="182" t="s">
        <v>293</v>
      </c>
      <c r="F193" s="183" t="s">
        <v>293</v>
      </c>
      <c r="G193" s="182">
        <v>1</v>
      </c>
      <c r="H193" s="183">
        <v>0.21</v>
      </c>
      <c r="I193" s="183">
        <v>0.21</v>
      </c>
      <c r="J193" s="183">
        <v>0.1</v>
      </c>
      <c r="K193" s="185">
        <v>215.7</v>
      </c>
    </row>
    <row r="194" spans="1:11" s="52" customFormat="1">
      <c r="A194" s="88">
        <v>52</v>
      </c>
      <c r="B194" s="110" t="s">
        <v>205</v>
      </c>
      <c r="C194" s="182">
        <v>1</v>
      </c>
      <c r="D194" s="183">
        <v>0.02</v>
      </c>
      <c r="E194" s="182" t="s">
        <v>293</v>
      </c>
      <c r="F194" s="183" t="s">
        <v>293</v>
      </c>
      <c r="G194" s="182">
        <v>1</v>
      </c>
      <c r="H194" s="183">
        <v>0.14000000000000001</v>
      </c>
      <c r="I194" s="183">
        <v>0.16</v>
      </c>
      <c r="J194" s="183"/>
      <c r="K194" s="185"/>
    </row>
    <row r="195" spans="1:11" s="52" customFormat="1">
      <c r="A195" s="88">
        <v>53</v>
      </c>
      <c r="B195" s="110" t="s">
        <v>217</v>
      </c>
      <c r="C195" s="182" t="s">
        <v>293</v>
      </c>
      <c r="D195" s="183" t="s">
        <v>293</v>
      </c>
      <c r="E195" s="182" t="s">
        <v>293</v>
      </c>
      <c r="F195" s="183" t="s">
        <v>293</v>
      </c>
      <c r="G195" s="182">
        <v>1</v>
      </c>
      <c r="H195" s="183">
        <v>0.05</v>
      </c>
      <c r="I195" s="183">
        <v>0.05</v>
      </c>
      <c r="J195" s="183">
        <v>18.350000000000001</v>
      </c>
      <c r="K195" s="185">
        <v>0.3</v>
      </c>
    </row>
    <row r="196" spans="1:11" s="52" customFormat="1">
      <c r="A196" s="88">
        <v>54</v>
      </c>
      <c r="B196" s="110" t="s">
        <v>211</v>
      </c>
      <c r="C196" s="182" t="s">
        <v>293</v>
      </c>
      <c r="D196" s="183" t="s">
        <v>293</v>
      </c>
      <c r="E196" s="182" t="s">
        <v>293</v>
      </c>
      <c r="F196" s="183" t="s">
        <v>293</v>
      </c>
      <c r="G196" s="182">
        <v>2</v>
      </c>
      <c r="H196" s="183">
        <v>4.0000000000000001E-3</v>
      </c>
      <c r="I196" s="183">
        <v>4.0000000000000001E-3</v>
      </c>
      <c r="J196" s="183">
        <v>0.21</v>
      </c>
      <c r="K196" s="185">
        <v>2.1</v>
      </c>
    </row>
    <row r="197" spans="1:11" s="65" customFormat="1">
      <c r="A197" s="214" t="s">
        <v>145</v>
      </c>
      <c r="B197" s="215"/>
      <c r="C197" s="169">
        <v>2254</v>
      </c>
      <c r="D197" s="161">
        <v>10233.34</v>
      </c>
      <c r="E197" s="169">
        <v>934</v>
      </c>
      <c r="F197" s="161">
        <v>5150.4399999999996</v>
      </c>
      <c r="G197" s="169">
        <v>2539</v>
      </c>
      <c r="H197" s="161">
        <v>4823.7700000000004</v>
      </c>
      <c r="I197" s="161">
        <v>20207.55</v>
      </c>
      <c r="J197" s="161"/>
      <c r="K197" s="170">
        <v>107.7</v>
      </c>
    </row>
    <row r="199" spans="1:11" ht="15.6">
      <c r="A199" s="212" t="s">
        <v>309</v>
      </c>
      <c r="B199" s="212"/>
      <c r="C199" s="212"/>
      <c r="D199" s="212"/>
      <c r="E199" s="212"/>
      <c r="F199" s="212"/>
      <c r="G199" s="212"/>
      <c r="H199" s="212"/>
      <c r="I199" s="212"/>
      <c r="J199" s="212"/>
      <c r="K199" s="212"/>
    </row>
    <row r="200" spans="1:11" ht="15.6">
      <c r="A200" s="213" t="str">
        <f>A6</f>
        <v>As from January 1 to September 20, 2023</v>
      </c>
      <c r="B200" s="213"/>
      <c r="C200" s="213"/>
      <c r="D200" s="213"/>
      <c r="E200" s="213"/>
      <c r="F200" s="213"/>
      <c r="G200" s="213"/>
      <c r="H200" s="213"/>
      <c r="I200" s="213"/>
      <c r="J200" s="213"/>
      <c r="K200" s="213"/>
    </row>
    <row r="202" spans="1:11" ht="96.6">
      <c r="A202" s="124" t="s">
        <v>100</v>
      </c>
      <c r="B202" s="125" t="s">
        <v>169</v>
      </c>
      <c r="C202" s="155" t="s">
        <v>121</v>
      </c>
      <c r="D202" s="156" t="s">
        <v>122</v>
      </c>
      <c r="E202" s="157" t="s">
        <v>123</v>
      </c>
      <c r="F202" s="156" t="s">
        <v>124</v>
      </c>
      <c r="G202" s="155" t="s">
        <v>268</v>
      </c>
      <c r="H202" s="156" t="s">
        <v>126</v>
      </c>
      <c r="I202" s="156" t="s">
        <v>127</v>
      </c>
      <c r="J202" s="156" t="s">
        <v>300</v>
      </c>
      <c r="K202" s="158" t="s">
        <v>269</v>
      </c>
    </row>
    <row r="203" spans="1:11">
      <c r="A203" s="118" t="s">
        <v>272</v>
      </c>
      <c r="B203" s="117" t="s">
        <v>278</v>
      </c>
      <c r="C203" s="171">
        <v>832</v>
      </c>
      <c r="D203" s="172">
        <v>4092.66</v>
      </c>
      <c r="E203" s="171">
        <v>379</v>
      </c>
      <c r="F203" s="172">
        <v>2657.1</v>
      </c>
      <c r="G203" s="171">
        <v>412</v>
      </c>
      <c r="H203" s="172">
        <v>2326.39</v>
      </c>
      <c r="I203" s="173">
        <v>9076.16</v>
      </c>
      <c r="J203" s="173">
        <v>5817.38</v>
      </c>
      <c r="K203" s="193">
        <v>156</v>
      </c>
    </row>
    <row r="204" spans="1:11">
      <c r="A204" s="108">
        <v>1</v>
      </c>
      <c r="B204" s="111" t="s">
        <v>233</v>
      </c>
      <c r="C204" s="111">
        <v>305</v>
      </c>
      <c r="D204" s="112">
        <v>269.97000000000003</v>
      </c>
      <c r="E204" s="111">
        <v>129</v>
      </c>
      <c r="F204" s="112">
        <v>215.42</v>
      </c>
      <c r="G204" s="111">
        <v>255</v>
      </c>
      <c r="H204" s="112">
        <v>2041.76</v>
      </c>
      <c r="I204" s="112">
        <v>2527.15</v>
      </c>
      <c r="J204" s="112">
        <v>1026.26</v>
      </c>
      <c r="K204" s="113">
        <v>246.2</v>
      </c>
    </row>
    <row r="205" spans="1:11">
      <c r="A205" s="108">
        <v>2</v>
      </c>
      <c r="B205" s="111" t="s">
        <v>172</v>
      </c>
      <c r="C205" s="111">
        <v>81</v>
      </c>
      <c r="D205" s="112">
        <v>577.64</v>
      </c>
      <c r="E205" s="111">
        <v>37</v>
      </c>
      <c r="F205" s="112">
        <v>1511.06</v>
      </c>
      <c r="G205" s="111">
        <v>37</v>
      </c>
      <c r="H205" s="112">
        <v>120.77</v>
      </c>
      <c r="I205" s="112">
        <v>2209.4699999999998</v>
      </c>
      <c r="J205" s="112">
        <v>1211.1300000000001</v>
      </c>
      <c r="K205" s="113">
        <v>182.4</v>
      </c>
    </row>
    <row r="206" spans="1:11">
      <c r="A206" s="108">
        <v>3</v>
      </c>
      <c r="B206" s="114" t="s">
        <v>177</v>
      </c>
      <c r="C206" s="111">
        <v>266</v>
      </c>
      <c r="D206" s="112">
        <v>852.31</v>
      </c>
      <c r="E206" s="111">
        <v>116</v>
      </c>
      <c r="F206" s="112">
        <v>378.74</v>
      </c>
      <c r="G206" s="111">
        <v>66</v>
      </c>
      <c r="H206" s="112">
        <v>25.63</v>
      </c>
      <c r="I206" s="112">
        <v>1256.69</v>
      </c>
      <c r="J206" s="112">
        <v>1782.62</v>
      </c>
      <c r="K206" s="113">
        <v>70.5</v>
      </c>
    </row>
    <row r="207" spans="1:11">
      <c r="A207" s="108">
        <v>4</v>
      </c>
      <c r="B207" s="132" t="s">
        <v>174</v>
      </c>
      <c r="C207" s="111">
        <v>18</v>
      </c>
      <c r="D207" s="112">
        <v>809.99</v>
      </c>
      <c r="E207" s="111"/>
      <c r="F207" s="112"/>
      <c r="G207" s="111">
        <v>3</v>
      </c>
      <c r="H207" s="112">
        <v>6.6</v>
      </c>
      <c r="I207" s="112">
        <v>816.6</v>
      </c>
      <c r="J207" s="112">
        <v>174.14</v>
      </c>
      <c r="K207" s="113">
        <v>468.9</v>
      </c>
    </row>
    <row r="208" spans="1:11">
      <c r="A208" s="108">
        <v>5</v>
      </c>
      <c r="B208" s="114" t="s">
        <v>179</v>
      </c>
      <c r="C208" s="111">
        <v>35</v>
      </c>
      <c r="D208" s="112">
        <v>427.18</v>
      </c>
      <c r="E208" s="111">
        <v>42</v>
      </c>
      <c r="F208" s="112">
        <v>257.17</v>
      </c>
      <c r="G208" s="111">
        <v>18</v>
      </c>
      <c r="H208" s="112">
        <v>13.63</v>
      </c>
      <c r="I208" s="112">
        <v>697.98</v>
      </c>
      <c r="J208" s="112">
        <v>519.20000000000005</v>
      </c>
      <c r="K208" s="113">
        <v>134.4</v>
      </c>
    </row>
    <row r="209" spans="1:11">
      <c r="A209" s="108">
        <v>6</v>
      </c>
      <c r="B209" s="111" t="s">
        <v>187</v>
      </c>
      <c r="C209" s="111">
        <v>21</v>
      </c>
      <c r="D209" s="112">
        <v>243.19</v>
      </c>
      <c r="E209" s="111">
        <v>19</v>
      </c>
      <c r="F209" s="112">
        <v>84.24</v>
      </c>
      <c r="G209" s="111">
        <v>3</v>
      </c>
      <c r="H209" s="112">
        <v>12.35</v>
      </c>
      <c r="I209" s="112">
        <v>339.78</v>
      </c>
      <c r="J209" s="112">
        <v>448.88</v>
      </c>
      <c r="K209" s="113">
        <v>75.7</v>
      </c>
    </row>
    <row r="210" spans="1:11">
      <c r="A210" s="108">
        <v>7</v>
      </c>
      <c r="B210" s="111" t="s">
        <v>188</v>
      </c>
      <c r="C210" s="111">
        <v>11</v>
      </c>
      <c r="D210" s="112">
        <v>220.66</v>
      </c>
      <c r="E210" s="111">
        <v>2</v>
      </c>
      <c r="F210" s="112">
        <v>4.46</v>
      </c>
      <c r="G210" s="111">
        <v>7</v>
      </c>
      <c r="H210" s="112">
        <v>95.18</v>
      </c>
      <c r="I210" s="112">
        <v>320.29000000000002</v>
      </c>
      <c r="J210" s="112">
        <v>41.48</v>
      </c>
      <c r="K210" s="113">
        <v>772.1</v>
      </c>
    </row>
    <row r="211" spans="1:11">
      <c r="A211" s="108">
        <v>8</v>
      </c>
      <c r="B211" s="111" t="s">
        <v>181</v>
      </c>
      <c r="C211" s="111">
        <v>52</v>
      </c>
      <c r="D211" s="112">
        <v>232.65</v>
      </c>
      <c r="E211" s="111">
        <v>24</v>
      </c>
      <c r="F211" s="112">
        <v>77.099999999999994</v>
      </c>
      <c r="G211" s="111">
        <v>17</v>
      </c>
      <c r="H211" s="112">
        <v>9.18</v>
      </c>
      <c r="I211" s="112">
        <v>318.92</v>
      </c>
      <c r="J211" s="112">
        <v>320.55</v>
      </c>
      <c r="K211" s="113">
        <v>99.5</v>
      </c>
    </row>
    <row r="212" spans="1:11">
      <c r="A212" s="108">
        <v>9</v>
      </c>
      <c r="B212" s="132" t="s">
        <v>191</v>
      </c>
      <c r="C212" s="111">
        <v>23</v>
      </c>
      <c r="D212" s="112">
        <v>243.44</v>
      </c>
      <c r="E212" s="111">
        <v>6</v>
      </c>
      <c r="F212" s="112">
        <v>14.92</v>
      </c>
      <c r="G212" s="111">
        <v>4</v>
      </c>
      <c r="H212" s="112">
        <v>1.07</v>
      </c>
      <c r="I212" s="112">
        <v>259.43</v>
      </c>
      <c r="J212" s="112">
        <v>102.19</v>
      </c>
      <c r="K212" s="113">
        <v>253.9</v>
      </c>
    </row>
    <row r="213" spans="1:11">
      <c r="A213" s="108">
        <v>10</v>
      </c>
      <c r="B213" s="111" t="s">
        <v>201</v>
      </c>
      <c r="C213" s="111">
        <v>13</v>
      </c>
      <c r="D213" s="112">
        <v>104.34</v>
      </c>
      <c r="E213" s="111">
        <v>3</v>
      </c>
      <c r="F213" s="112">
        <v>101.99</v>
      </c>
      <c r="G213" s="111">
        <v>1</v>
      </c>
      <c r="H213" s="112">
        <v>0.05</v>
      </c>
      <c r="I213" s="112">
        <v>206.38</v>
      </c>
      <c r="J213" s="112">
        <v>127.77</v>
      </c>
      <c r="K213" s="113">
        <v>161.5</v>
      </c>
    </row>
    <row r="214" spans="1:11">
      <c r="A214" s="115">
        <v>11</v>
      </c>
      <c r="B214" s="136" t="s">
        <v>185</v>
      </c>
      <c r="C214" s="111">
        <v>7</v>
      </c>
      <c r="D214" s="112">
        <v>111.29</v>
      </c>
      <c r="E214" s="111">
        <v>1</v>
      </c>
      <c r="F214" s="112">
        <v>12</v>
      </c>
      <c r="G214" s="111">
        <v>1</v>
      </c>
      <c r="H214" s="112">
        <v>0.17</v>
      </c>
      <c r="I214" s="112">
        <v>123.46</v>
      </c>
      <c r="J214" s="112">
        <v>63.16</v>
      </c>
      <c r="K214" s="113">
        <v>195.5</v>
      </c>
    </row>
    <row r="215" spans="1:11">
      <c r="A215" s="127" t="s">
        <v>273</v>
      </c>
      <c r="B215" s="128" t="s">
        <v>279</v>
      </c>
      <c r="C215" s="174">
        <v>1078</v>
      </c>
      <c r="D215" s="175">
        <v>2236.83</v>
      </c>
      <c r="E215" s="174">
        <v>371</v>
      </c>
      <c r="F215" s="175">
        <v>1444.01</v>
      </c>
      <c r="G215" s="174">
        <v>1908</v>
      </c>
      <c r="H215" s="175">
        <v>2335.33</v>
      </c>
      <c r="I215" s="175">
        <v>6016.16</v>
      </c>
      <c r="J215" s="175">
        <v>7851.81</v>
      </c>
      <c r="K215" s="176">
        <v>76.599999999999994</v>
      </c>
    </row>
    <row r="216" spans="1:11">
      <c r="A216" s="108">
        <v>1</v>
      </c>
      <c r="B216" s="111" t="s">
        <v>232</v>
      </c>
      <c r="C216" s="111">
        <v>860</v>
      </c>
      <c r="D216" s="112">
        <v>406.14</v>
      </c>
      <c r="E216" s="111">
        <v>215</v>
      </c>
      <c r="F216" s="112">
        <v>520.14</v>
      </c>
      <c r="G216" s="111">
        <v>1683</v>
      </c>
      <c r="H216" s="112">
        <v>1029.18</v>
      </c>
      <c r="I216" s="112">
        <v>1955.46</v>
      </c>
      <c r="J216" s="112">
        <v>2966.6</v>
      </c>
      <c r="K216" s="113">
        <v>65.900000000000006</v>
      </c>
    </row>
    <row r="217" spans="1:11">
      <c r="A217" s="108">
        <v>2</v>
      </c>
      <c r="B217" s="111" t="s">
        <v>171</v>
      </c>
      <c r="C217" s="111">
        <v>90</v>
      </c>
      <c r="D217" s="112">
        <v>523.9</v>
      </c>
      <c r="E217" s="111">
        <v>33</v>
      </c>
      <c r="F217" s="112">
        <v>71.37</v>
      </c>
      <c r="G217" s="111">
        <v>150</v>
      </c>
      <c r="H217" s="112">
        <v>787.53</v>
      </c>
      <c r="I217" s="112">
        <v>1382.8</v>
      </c>
      <c r="J217" s="112">
        <v>2701.9</v>
      </c>
      <c r="K217" s="113">
        <v>51.2</v>
      </c>
    </row>
    <row r="218" spans="1:11">
      <c r="A218" s="108">
        <v>3</v>
      </c>
      <c r="B218" s="111" t="s">
        <v>178</v>
      </c>
      <c r="C218" s="111">
        <v>55</v>
      </c>
      <c r="D218" s="112">
        <v>267.83</v>
      </c>
      <c r="E218" s="111">
        <v>60</v>
      </c>
      <c r="F218" s="112">
        <v>485.36</v>
      </c>
      <c r="G218" s="111">
        <v>54</v>
      </c>
      <c r="H218" s="112">
        <v>336.29</v>
      </c>
      <c r="I218" s="112">
        <v>1089.48</v>
      </c>
      <c r="J218" s="112">
        <v>1192.92</v>
      </c>
      <c r="K218" s="113">
        <v>91.3</v>
      </c>
    </row>
    <row r="219" spans="1:11">
      <c r="A219" s="108">
        <v>4</v>
      </c>
      <c r="B219" s="111" t="s">
        <v>183</v>
      </c>
      <c r="C219" s="111">
        <v>35</v>
      </c>
      <c r="D219" s="112">
        <v>689.9</v>
      </c>
      <c r="E219" s="111">
        <v>32</v>
      </c>
      <c r="F219" s="112">
        <v>-2.68</v>
      </c>
      <c r="G219" s="111">
        <v>6</v>
      </c>
      <c r="H219" s="112">
        <v>2.74</v>
      </c>
      <c r="I219" s="112">
        <v>689.95</v>
      </c>
      <c r="J219" s="112">
        <v>200.78</v>
      </c>
      <c r="K219" s="113">
        <v>343.6</v>
      </c>
    </row>
    <row r="220" spans="1:11">
      <c r="A220" s="108">
        <v>5</v>
      </c>
      <c r="B220" s="111" t="s">
        <v>175</v>
      </c>
      <c r="C220" s="111">
        <v>23</v>
      </c>
      <c r="D220" s="112">
        <v>211.08</v>
      </c>
      <c r="E220" s="111">
        <v>31</v>
      </c>
      <c r="F220" s="112">
        <v>369.83</v>
      </c>
      <c r="G220" s="111">
        <v>2</v>
      </c>
      <c r="H220" s="112">
        <v>0.45</v>
      </c>
      <c r="I220" s="112">
        <v>581.37</v>
      </c>
      <c r="J220" s="112">
        <v>319.02999999999997</v>
      </c>
      <c r="K220" s="113">
        <v>182.2</v>
      </c>
    </row>
    <row r="221" spans="1:11">
      <c r="A221" s="115">
        <v>6</v>
      </c>
      <c r="B221" s="116" t="s">
        <v>192</v>
      </c>
      <c r="C221" s="111">
        <v>15</v>
      </c>
      <c r="D221" s="112">
        <v>137.97</v>
      </c>
      <c r="E221" s="111"/>
      <c r="F221" s="112"/>
      <c r="G221" s="111">
        <v>13</v>
      </c>
      <c r="H221" s="112">
        <v>179.13</v>
      </c>
      <c r="I221" s="112">
        <v>317.11</v>
      </c>
      <c r="J221" s="112">
        <v>470.58</v>
      </c>
      <c r="K221" s="113">
        <v>67.400000000000006</v>
      </c>
    </row>
    <row r="222" spans="1:11">
      <c r="A222" s="139" t="s">
        <v>274</v>
      </c>
      <c r="B222" s="140" t="s">
        <v>280</v>
      </c>
      <c r="C222" s="140">
        <v>109</v>
      </c>
      <c r="D222" s="194">
        <v>1667.3</v>
      </c>
      <c r="E222" s="140">
        <v>56</v>
      </c>
      <c r="F222" s="194">
        <v>529.25</v>
      </c>
      <c r="G222" s="140">
        <v>52</v>
      </c>
      <c r="H222" s="194">
        <v>51.34</v>
      </c>
      <c r="I222" s="195">
        <v>2247.89</v>
      </c>
      <c r="J222" s="196">
        <v>2903.75</v>
      </c>
      <c r="K222" s="197">
        <v>77.400000000000006</v>
      </c>
    </row>
    <row r="223" spans="1:11">
      <c r="A223" s="108">
        <v>1</v>
      </c>
      <c r="B223" s="111" t="s">
        <v>173</v>
      </c>
      <c r="C223" s="111">
        <v>72</v>
      </c>
      <c r="D223" s="112">
        <v>1412.98</v>
      </c>
      <c r="E223" s="111">
        <v>31</v>
      </c>
      <c r="F223" s="112">
        <v>321.94</v>
      </c>
      <c r="G223" s="111">
        <v>34</v>
      </c>
      <c r="H223" s="112">
        <v>29.01</v>
      </c>
      <c r="I223" s="192">
        <v>1763.93</v>
      </c>
      <c r="J223" s="112">
        <v>892.99</v>
      </c>
      <c r="K223" s="113">
        <v>197.5</v>
      </c>
    </row>
    <row r="224" spans="1:11">
      <c r="A224" s="108">
        <v>2</v>
      </c>
      <c r="B224" s="111" t="s">
        <v>184</v>
      </c>
      <c r="C224" s="111">
        <v>5</v>
      </c>
      <c r="D224" s="112">
        <v>32.299999999999997</v>
      </c>
      <c r="E224" s="111">
        <v>14</v>
      </c>
      <c r="F224" s="112">
        <v>185.77</v>
      </c>
      <c r="G224" s="111">
        <v>2</v>
      </c>
      <c r="H224" s="112">
        <v>1.28</v>
      </c>
      <c r="I224" s="192">
        <v>219.35</v>
      </c>
      <c r="J224" s="112">
        <v>464.77</v>
      </c>
      <c r="K224" s="113">
        <v>47.2</v>
      </c>
    </row>
    <row r="225" spans="1:11">
      <c r="A225" s="108">
        <v>3</v>
      </c>
      <c r="B225" s="111" t="s">
        <v>193</v>
      </c>
      <c r="C225" s="111">
        <v>28</v>
      </c>
      <c r="D225" s="112">
        <v>180.89</v>
      </c>
      <c r="E225" s="111">
        <v>10</v>
      </c>
      <c r="F225" s="112">
        <v>19.53</v>
      </c>
      <c r="G225" s="111">
        <v>6</v>
      </c>
      <c r="H225" s="112">
        <v>9.56</v>
      </c>
      <c r="I225" s="192">
        <v>209.98</v>
      </c>
      <c r="J225" s="112">
        <v>1534.62</v>
      </c>
      <c r="K225" s="113">
        <v>13.7</v>
      </c>
    </row>
    <row r="226" spans="1:11">
      <c r="A226" s="108">
        <v>4</v>
      </c>
      <c r="B226" s="111" t="s">
        <v>202</v>
      </c>
      <c r="C226" s="111">
        <v>1</v>
      </c>
      <c r="D226" s="112">
        <v>20.399999999999999</v>
      </c>
      <c r="E226" s="111">
        <v>1</v>
      </c>
      <c r="F226" s="112">
        <v>2</v>
      </c>
      <c r="G226" s="111">
        <v>6</v>
      </c>
      <c r="H226" s="112">
        <v>0.39</v>
      </c>
      <c r="I226" s="192">
        <v>22.79</v>
      </c>
      <c r="J226" s="112">
        <v>7.54</v>
      </c>
      <c r="K226" s="113">
        <v>302.10000000000002</v>
      </c>
    </row>
    <row r="227" spans="1:11">
      <c r="A227" s="108">
        <v>5</v>
      </c>
      <c r="B227" s="116" t="s">
        <v>216</v>
      </c>
      <c r="C227" s="111">
        <v>2</v>
      </c>
      <c r="D227" s="112">
        <v>20.71</v>
      </c>
      <c r="E227" s="111"/>
      <c r="F227" s="112"/>
      <c r="G227" s="111">
        <v>1</v>
      </c>
      <c r="H227" s="112">
        <v>0.02</v>
      </c>
      <c r="I227" s="192">
        <v>20.73</v>
      </c>
      <c r="J227" s="112">
        <v>0.86</v>
      </c>
      <c r="K227" s="113">
        <v>2398.1</v>
      </c>
    </row>
    <row r="228" spans="1:11">
      <c r="A228" s="108">
        <v>6</v>
      </c>
      <c r="B228" s="116" t="s">
        <v>235</v>
      </c>
      <c r="C228" s="111"/>
      <c r="D228" s="112"/>
      <c r="E228" s="111"/>
      <c r="F228" s="112"/>
      <c r="G228" s="111">
        <v>1</v>
      </c>
      <c r="H228" s="112">
        <v>10.1</v>
      </c>
      <c r="I228" s="192">
        <v>10.1</v>
      </c>
      <c r="J228" s="112">
        <v>1.72</v>
      </c>
      <c r="K228" s="113">
        <v>586.20000000000005</v>
      </c>
    </row>
    <row r="229" spans="1:11">
      <c r="A229" s="108">
        <v>7</v>
      </c>
      <c r="B229" s="116" t="s">
        <v>218</v>
      </c>
      <c r="C229" s="111"/>
      <c r="D229" s="112"/>
      <c r="E229" s="111"/>
      <c r="F229" s="112"/>
      <c r="G229" s="111">
        <v>1</v>
      </c>
      <c r="H229" s="112">
        <v>0.84</v>
      </c>
      <c r="I229" s="192">
        <v>0.84</v>
      </c>
      <c r="J229" s="112">
        <v>1.23</v>
      </c>
      <c r="K229" s="113">
        <v>68.400000000000006</v>
      </c>
    </row>
    <row r="230" spans="1:11">
      <c r="A230" s="108">
        <v>8</v>
      </c>
      <c r="B230" s="116" t="s">
        <v>205</v>
      </c>
      <c r="C230" s="111">
        <v>1</v>
      </c>
      <c r="D230" s="112">
        <v>0.02</v>
      </c>
      <c r="E230" s="111"/>
      <c r="F230" s="112"/>
      <c r="G230" s="111">
        <v>1</v>
      </c>
      <c r="H230" s="112">
        <v>0.14000000000000001</v>
      </c>
      <c r="I230" s="192">
        <v>0.16</v>
      </c>
      <c r="J230" s="112"/>
      <c r="K230" s="113"/>
    </row>
    <row r="231" spans="1:11">
      <c r="A231" s="108">
        <v>9</v>
      </c>
      <c r="B231" s="116" t="s">
        <v>236</v>
      </c>
      <c r="C231" s="111"/>
      <c r="D231" s="112"/>
      <c r="E231" s="111"/>
      <c r="F231" s="112"/>
      <c r="G231" s="111"/>
      <c r="H231" s="112"/>
      <c r="I231" s="192"/>
      <c r="J231" s="112"/>
      <c r="K231" s="113"/>
    </row>
    <row r="232" spans="1:11">
      <c r="A232" s="108">
        <v>10</v>
      </c>
      <c r="B232" s="116" t="s">
        <v>239</v>
      </c>
      <c r="C232" s="111"/>
      <c r="D232" s="112"/>
      <c r="E232" s="111"/>
      <c r="F232" s="112"/>
      <c r="G232" s="111"/>
      <c r="H232" s="112"/>
      <c r="I232" s="192"/>
      <c r="J232" s="112"/>
      <c r="K232" s="113"/>
    </row>
    <row r="233" spans="1:11">
      <c r="A233" s="108">
        <v>11</v>
      </c>
      <c r="B233" s="116" t="s">
        <v>238</v>
      </c>
      <c r="C233" s="111"/>
      <c r="D233" s="112"/>
      <c r="E233" s="111"/>
      <c r="F233" s="112"/>
      <c r="G233" s="111"/>
      <c r="H233" s="112"/>
      <c r="I233" s="192"/>
      <c r="J233" s="112"/>
      <c r="K233" s="113"/>
    </row>
    <row r="234" spans="1:11">
      <c r="A234" s="108">
        <v>12</v>
      </c>
      <c r="B234" s="116" t="s">
        <v>215</v>
      </c>
      <c r="C234" s="111"/>
      <c r="D234" s="112"/>
      <c r="E234" s="111"/>
      <c r="F234" s="112"/>
      <c r="G234" s="111"/>
      <c r="H234" s="112"/>
      <c r="I234" s="192"/>
      <c r="J234" s="112"/>
      <c r="K234" s="113"/>
    </row>
    <row r="235" spans="1:11">
      <c r="A235" s="108">
        <v>13</v>
      </c>
      <c r="B235" s="116" t="s">
        <v>240</v>
      </c>
      <c r="C235" s="111"/>
      <c r="D235" s="112"/>
      <c r="E235" s="111"/>
      <c r="F235" s="112"/>
      <c r="G235" s="111"/>
      <c r="H235" s="112"/>
      <c r="I235" s="192"/>
      <c r="J235" s="112"/>
      <c r="K235" s="113"/>
    </row>
    <row r="236" spans="1:11">
      <c r="A236" s="115">
        <v>14</v>
      </c>
      <c r="B236" s="116" t="s">
        <v>237</v>
      </c>
      <c r="C236" s="111"/>
      <c r="D236" s="112"/>
      <c r="E236" s="111"/>
      <c r="F236" s="112"/>
      <c r="G236" s="111"/>
      <c r="H236" s="112"/>
      <c r="I236" s="192"/>
      <c r="J236" s="112"/>
      <c r="K236" s="113"/>
    </row>
    <row r="237" spans="1:11">
      <c r="A237" s="139" t="s">
        <v>275</v>
      </c>
      <c r="B237" s="140" t="s">
        <v>281</v>
      </c>
      <c r="C237" s="174">
        <v>136</v>
      </c>
      <c r="D237" s="175">
        <v>1506.36</v>
      </c>
      <c r="E237" s="174">
        <v>53</v>
      </c>
      <c r="F237" s="175">
        <v>361.62</v>
      </c>
      <c r="G237" s="174">
        <v>89</v>
      </c>
      <c r="H237" s="175">
        <v>46.67</v>
      </c>
      <c r="I237" s="175">
        <v>1914.65</v>
      </c>
      <c r="J237" s="175">
        <v>1241.07</v>
      </c>
      <c r="K237" s="177">
        <v>154.30000000000001</v>
      </c>
    </row>
    <row r="238" spans="1:11">
      <c r="A238" s="108">
        <v>1</v>
      </c>
      <c r="B238" s="114" t="s">
        <v>180</v>
      </c>
      <c r="C238" s="111">
        <v>14</v>
      </c>
      <c r="D238" s="112">
        <v>1015.93</v>
      </c>
      <c r="E238" s="111">
        <v>7</v>
      </c>
      <c r="F238" s="112">
        <v>256.79000000000002</v>
      </c>
      <c r="G238" s="111"/>
      <c r="H238" s="112"/>
      <c r="I238" s="112">
        <v>1272.72</v>
      </c>
      <c r="J238" s="112">
        <v>573.89</v>
      </c>
      <c r="K238" s="113">
        <v>221.8</v>
      </c>
    </row>
    <row r="239" spans="1:11">
      <c r="A239" s="108">
        <v>2</v>
      </c>
      <c r="B239" s="111" t="s">
        <v>197</v>
      </c>
      <c r="C239" s="111">
        <v>13</v>
      </c>
      <c r="D239" s="112">
        <v>217.77</v>
      </c>
      <c r="E239" s="111">
        <v>2</v>
      </c>
      <c r="F239" s="112">
        <v>47.1</v>
      </c>
      <c r="G239" s="111">
        <v>7</v>
      </c>
      <c r="H239" s="112">
        <v>9.36</v>
      </c>
      <c r="I239" s="112">
        <v>274.23</v>
      </c>
      <c r="J239" s="112">
        <v>81.709999999999994</v>
      </c>
      <c r="K239" s="113">
        <v>335.6</v>
      </c>
    </row>
    <row r="240" spans="1:11">
      <c r="A240" s="108">
        <v>3</v>
      </c>
      <c r="B240" s="111" t="s">
        <v>199</v>
      </c>
      <c r="C240" s="111">
        <v>3</v>
      </c>
      <c r="D240" s="112">
        <v>166.3</v>
      </c>
      <c r="E240" s="111">
        <v>6</v>
      </c>
      <c r="F240" s="112">
        <v>31.29</v>
      </c>
      <c r="G240" s="111"/>
      <c r="H240" s="112"/>
      <c r="I240" s="112">
        <v>197.59</v>
      </c>
      <c r="J240" s="112">
        <v>80.92</v>
      </c>
      <c r="K240" s="113">
        <v>244.2</v>
      </c>
    </row>
    <row r="241" spans="1:11">
      <c r="A241" s="108">
        <v>4</v>
      </c>
      <c r="B241" s="111" t="s">
        <v>195</v>
      </c>
      <c r="C241" s="111">
        <v>5</v>
      </c>
      <c r="D241" s="112">
        <v>38.200000000000003</v>
      </c>
      <c r="E241" s="111">
        <v>4</v>
      </c>
      <c r="F241" s="112">
        <v>2.74</v>
      </c>
      <c r="G241" s="111">
        <v>3</v>
      </c>
      <c r="H241" s="112">
        <v>21.35</v>
      </c>
      <c r="I241" s="112">
        <v>62.29</v>
      </c>
      <c r="J241" s="112">
        <v>16.95</v>
      </c>
      <c r="K241" s="113">
        <v>367.6</v>
      </c>
    </row>
    <row r="242" spans="1:11">
      <c r="A242" s="108">
        <v>5</v>
      </c>
      <c r="B242" s="111" t="s">
        <v>182</v>
      </c>
      <c r="C242" s="111">
        <v>86</v>
      </c>
      <c r="D242" s="112">
        <v>12.97</v>
      </c>
      <c r="E242" s="111">
        <v>29</v>
      </c>
      <c r="F242" s="112">
        <v>20.18</v>
      </c>
      <c r="G242" s="111">
        <v>27</v>
      </c>
      <c r="H242" s="112">
        <v>3.09</v>
      </c>
      <c r="I242" s="112">
        <v>36.24</v>
      </c>
      <c r="J242" s="112">
        <v>129.58000000000001</v>
      </c>
      <c r="K242" s="113">
        <v>28</v>
      </c>
    </row>
    <row r="243" spans="1:11">
      <c r="A243" s="108">
        <v>6</v>
      </c>
      <c r="B243" s="132" t="s">
        <v>241</v>
      </c>
      <c r="C243" s="111">
        <v>5</v>
      </c>
      <c r="D243" s="112">
        <v>36.79</v>
      </c>
      <c r="E243" s="111">
        <v>1</v>
      </c>
      <c r="F243" s="112">
        <v>-2.38</v>
      </c>
      <c r="G243" s="111">
        <v>6</v>
      </c>
      <c r="H243" s="112">
        <v>0.17</v>
      </c>
      <c r="I243" s="112">
        <v>34.57</v>
      </c>
      <c r="J243" s="112">
        <v>197.32</v>
      </c>
      <c r="K243" s="113">
        <v>17.5</v>
      </c>
    </row>
    <row r="244" spans="1:11">
      <c r="A244" s="108">
        <v>7</v>
      </c>
      <c r="B244" s="114" t="s">
        <v>189</v>
      </c>
      <c r="C244" s="111">
        <v>1</v>
      </c>
      <c r="D244" s="112">
        <v>4</v>
      </c>
      <c r="E244" s="111"/>
      <c r="F244" s="112"/>
      <c r="G244" s="111">
        <v>4</v>
      </c>
      <c r="H244" s="112">
        <v>8.5299999999999994</v>
      </c>
      <c r="I244" s="112">
        <v>12.53</v>
      </c>
      <c r="J244" s="112">
        <v>87.43</v>
      </c>
      <c r="K244" s="113">
        <v>14.3</v>
      </c>
    </row>
    <row r="245" spans="1:11">
      <c r="A245" s="108">
        <v>8</v>
      </c>
      <c r="B245" s="111" t="s">
        <v>212</v>
      </c>
      <c r="C245" s="111">
        <v>2</v>
      </c>
      <c r="D245" s="112">
        <v>6.6</v>
      </c>
      <c r="E245" s="111">
        <v>1</v>
      </c>
      <c r="F245" s="112">
        <v>5</v>
      </c>
      <c r="G245" s="111">
        <v>5</v>
      </c>
      <c r="H245" s="112">
        <v>0.77</v>
      </c>
      <c r="I245" s="112">
        <v>12.37</v>
      </c>
      <c r="J245" s="112">
        <v>24.58</v>
      </c>
      <c r="K245" s="113">
        <v>50.3</v>
      </c>
    </row>
    <row r="246" spans="1:11">
      <c r="A246" s="108">
        <v>9</v>
      </c>
      <c r="B246" s="111" t="s">
        <v>203</v>
      </c>
      <c r="C246" s="111">
        <v>2</v>
      </c>
      <c r="D246" s="112">
        <v>4.0599999999999996</v>
      </c>
      <c r="E246" s="111"/>
      <c r="F246" s="112"/>
      <c r="G246" s="111"/>
      <c r="H246" s="112"/>
      <c r="I246" s="112">
        <v>4.0599999999999996</v>
      </c>
      <c r="J246" s="112">
        <v>1.1299999999999999</v>
      </c>
      <c r="K246" s="113">
        <v>359.6</v>
      </c>
    </row>
    <row r="247" spans="1:11">
      <c r="A247" s="108">
        <v>10</v>
      </c>
      <c r="B247" s="111" t="s">
        <v>234</v>
      </c>
      <c r="C247" s="111">
        <v>2</v>
      </c>
      <c r="D247" s="112">
        <v>3.58</v>
      </c>
      <c r="E247" s="111"/>
      <c r="F247" s="112"/>
      <c r="G247" s="111"/>
      <c r="H247" s="112"/>
      <c r="I247" s="112">
        <v>3.58</v>
      </c>
      <c r="J247" s="112">
        <v>0.14000000000000001</v>
      </c>
      <c r="K247" s="113">
        <v>2612.6999999999998</v>
      </c>
    </row>
    <row r="248" spans="1:11">
      <c r="A248" s="108">
        <v>11</v>
      </c>
      <c r="B248" s="132" t="s">
        <v>196</v>
      </c>
      <c r="C248" s="111">
        <v>2</v>
      </c>
      <c r="D248" s="112">
        <v>0.11</v>
      </c>
      <c r="E248" s="111">
        <v>2</v>
      </c>
      <c r="F248" s="112">
        <v>0.59</v>
      </c>
      <c r="G248" s="111">
        <v>28</v>
      </c>
      <c r="H248" s="112">
        <v>1.9</v>
      </c>
      <c r="I248" s="112">
        <v>2.6</v>
      </c>
      <c r="J248" s="112">
        <v>7.21</v>
      </c>
      <c r="K248" s="113">
        <v>36</v>
      </c>
    </row>
    <row r="249" spans="1:11">
      <c r="A249" s="108">
        <v>12</v>
      </c>
      <c r="B249" s="111" t="s">
        <v>200</v>
      </c>
      <c r="C249" s="111"/>
      <c r="D249" s="112"/>
      <c r="E249" s="111"/>
      <c r="F249" s="112"/>
      <c r="G249" s="111">
        <v>9</v>
      </c>
      <c r="H249" s="112">
        <v>1.5</v>
      </c>
      <c r="I249" s="112">
        <v>1.5</v>
      </c>
      <c r="J249" s="112">
        <v>39.729999999999997</v>
      </c>
      <c r="K249" s="113">
        <v>3.8</v>
      </c>
    </row>
    <row r="250" spans="1:11">
      <c r="A250" s="108">
        <v>13</v>
      </c>
      <c r="B250" s="111" t="s">
        <v>186</v>
      </c>
      <c r="C250" s="111">
        <v>1</v>
      </c>
      <c r="D250" s="112">
        <v>0.05</v>
      </c>
      <c r="E250" s="111">
        <v>1</v>
      </c>
      <c r="F250" s="112">
        <v>0.3</v>
      </c>
      <c r="G250" s="111"/>
      <c r="H250" s="112"/>
      <c r="I250" s="112">
        <v>0.35</v>
      </c>
      <c r="J250" s="112">
        <v>0.47</v>
      </c>
      <c r="K250" s="113">
        <v>75</v>
      </c>
    </row>
    <row r="251" spans="1:11">
      <c r="A251" s="115">
        <v>14</v>
      </c>
      <c r="B251" s="116" t="s">
        <v>194</v>
      </c>
      <c r="C251" s="111"/>
      <c r="D251" s="112"/>
      <c r="E251" s="111"/>
      <c r="F251" s="112"/>
      <c r="G251" s="111"/>
      <c r="H251" s="112"/>
      <c r="I251" s="112"/>
      <c r="J251" s="112"/>
      <c r="K251" s="113"/>
    </row>
    <row r="252" spans="1:11">
      <c r="A252" s="139" t="s">
        <v>276</v>
      </c>
      <c r="B252" s="140" t="s">
        <v>282</v>
      </c>
      <c r="C252" s="174">
        <v>97</v>
      </c>
      <c r="D252" s="175">
        <v>758.88</v>
      </c>
      <c r="E252" s="174">
        <v>73</v>
      </c>
      <c r="F252" s="175">
        <v>147.58000000000001</v>
      </c>
      <c r="G252" s="174">
        <v>59</v>
      </c>
      <c r="H252" s="175">
        <v>56.45</v>
      </c>
      <c r="I252" s="175">
        <v>889.91</v>
      </c>
      <c r="J252" s="175">
        <v>928.59</v>
      </c>
      <c r="K252" s="178">
        <v>95.8</v>
      </c>
    </row>
    <row r="253" spans="1:11">
      <c r="A253" s="108">
        <v>1</v>
      </c>
      <c r="B253" s="111" t="s">
        <v>45</v>
      </c>
      <c r="C253" s="111">
        <v>84</v>
      </c>
      <c r="D253" s="112">
        <v>554.22</v>
      </c>
      <c r="E253" s="111">
        <v>62</v>
      </c>
      <c r="F253" s="112">
        <v>56.01</v>
      </c>
      <c r="G253" s="111">
        <v>28</v>
      </c>
      <c r="H253" s="112">
        <v>31.02</v>
      </c>
      <c r="I253" s="112">
        <v>641.25</v>
      </c>
      <c r="J253" s="112">
        <v>665.38</v>
      </c>
      <c r="K253" s="113">
        <v>96.4</v>
      </c>
    </row>
    <row r="254" spans="1:11">
      <c r="A254" s="108">
        <v>2</v>
      </c>
      <c r="B254" s="111" t="s">
        <v>214</v>
      </c>
      <c r="C254" s="111">
        <v>1</v>
      </c>
      <c r="D254" s="112">
        <v>90.76</v>
      </c>
      <c r="E254" s="111">
        <v>1</v>
      </c>
      <c r="F254" s="112">
        <v>0.5</v>
      </c>
      <c r="G254" s="111"/>
      <c r="H254" s="112"/>
      <c r="I254" s="112">
        <v>91.26</v>
      </c>
      <c r="J254" s="112">
        <v>109.79</v>
      </c>
      <c r="K254" s="113">
        <v>83.1</v>
      </c>
    </row>
    <row r="255" spans="1:11">
      <c r="A255" s="108">
        <v>3</v>
      </c>
      <c r="B255" s="111" t="s">
        <v>170</v>
      </c>
      <c r="C255" s="111">
        <v>2</v>
      </c>
      <c r="D255" s="112">
        <v>0.15</v>
      </c>
      <c r="E255" s="111">
        <v>3</v>
      </c>
      <c r="F255" s="112">
        <v>44.61</v>
      </c>
      <c r="G255" s="111">
        <v>5</v>
      </c>
      <c r="H255" s="112">
        <v>2.79</v>
      </c>
      <c r="I255" s="112">
        <v>47.56</v>
      </c>
      <c r="J255" s="112">
        <v>23.88</v>
      </c>
      <c r="K255" s="113">
        <v>199.1</v>
      </c>
    </row>
    <row r="256" spans="1:11">
      <c r="A256" s="108">
        <v>4</v>
      </c>
      <c r="B256" s="114" t="s">
        <v>198</v>
      </c>
      <c r="C256" s="111">
        <v>2</v>
      </c>
      <c r="D256" s="112">
        <v>15.81</v>
      </c>
      <c r="E256" s="111">
        <v>4</v>
      </c>
      <c r="F256" s="112">
        <v>26.4</v>
      </c>
      <c r="G256" s="111">
        <v>1</v>
      </c>
      <c r="H256" s="112">
        <v>0.28000000000000003</v>
      </c>
      <c r="I256" s="112">
        <v>42.49</v>
      </c>
      <c r="J256" s="112">
        <v>46.31</v>
      </c>
      <c r="K256" s="113">
        <v>91.8</v>
      </c>
    </row>
    <row r="257" spans="1:11">
      <c r="A257" s="108">
        <v>5</v>
      </c>
      <c r="B257" s="111" t="s">
        <v>208</v>
      </c>
      <c r="C257" s="111">
        <v>3</v>
      </c>
      <c r="D257" s="112">
        <v>13.17</v>
      </c>
      <c r="E257" s="111">
        <v>2</v>
      </c>
      <c r="F257" s="112">
        <v>20</v>
      </c>
      <c r="G257" s="111">
        <v>1</v>
      </c>
      <c r="H257" s="112">
        <v>0.08</v>
      </c>
      <c r="I257" s="112">
        <v>33.26</v>
      </c>
      <c r="J257" s="112">
        <v>38.020000000000003</v>
      </c>
      <c r="K257" s="113">
        <v>87.5</v>
      </c>
    </row>
    <row r="258" spans="1:11">
      <c r="A258" s="108">
        <v>6</v>
      </c>
      <c r="B258" s="111" t="s">
        <v>213</v>
      </c>
      <c r="C258" s="111">
        <v>2</v>
      </c>
      <c r="D258" s="112">
        <v>6.31</v>
      </c>
      <c r="E258" s="111"/>
      <c r="F258" s="112"/>
      <c r="G258" s="111">
        <v>5</v>
      </c>
      <c r="H258" s="112">
        <v>10.71</v>
      </c>
      <c r="I258" s="112">
        <v>17.010000000000002</v>
      </c>
      <c r="J258" s="112">
        <v>0.03</v>
      </c>
      <c r="K258" s="113">
        <v>56569.2</v>
      </c>
    </row>
    <row r="259" spans="1:11">
      <c r="A259" s="108">
        <v>7</v>
      </c>
      <c r="B259" s="111" t="s">
        <v>46</v>
      </c>
      <c r="C259" s="111"/>
      <c r="D259" s="112"/>
      <c r="E259" s="111"/>
      <c r="F259" s="112"/>
      <c r="G259" s="111">
        <v>2</v>
      </c>
      <c r="H259" s="112">
        <v>7.32</v>
      </c>
      <c r="I259" s="112">
        <v>7.32</v>
      </c>
      <c r="J259" s="112">
        <v>23.01</v>
      </c>
      <c r="K259" s="113">
        <v>31.8</v>
      </c>
    </row>
    <row r="260" spans="1:11">
      <c r="A260" s="108">
        <v>8</v>
      </c>
      <c r="B260" s="111" t="s">
        <v>190</v>
      </c>
      <c r="C260" s="111">
        <v>2</v>
      </c>
      <c r="D260" s="112">
        <v>5.29</v>
      </c>
      <c r="E260" s="111">
        <v>1</v>
      </c>
      <c r="F260" s="112">
        <v>0.05</v>
      </c>
      <c r="G260" s="111">
        <v>2</v>
      </c>
      <c r="H260" s="112">
        <v>1.34</v>
      </c>
      <c r="I260" s="112">
        <v>6.68</v>
      </c>
      <c r="J260" s="112">
        <v>1.78</v>
      </c>
      <c r="K260" s="113">
        <v>374.9</v>
      </c>
    </row>
    <row r="261" spans="1:11">
      <c r="A261" s="108">
        <v>9</v>
      </c>
      <c r="B261" s="111" t="s">
        <v>209</v>
      </c>
      <c r="C261" s="111">
        <v>1</v>
      </c>
      <c r="D261" s="112">
        <v>0.17</v>
      </c>
      <c r="E261" s="111"/>
      <c r="F261" s="112"/>
      <c r="G261" s="111">
        <v>10</v>
      </c>
      <c r="H261" s="112">
        <v>2.2999999999999998</v>
      </c>
      <c r="I261" s="112">
        <v>2.48</v>
      </c>
      <c r="J261" s="112">
        <v>1.75</v>
      </c>
      <c r="K261" s="113">
        <v>141.80000000000001</v>
      </c>
    </row>
    <row r="262" spans="1:11">
      <c r="A262" s="108">
        <v>10</v>
      </c>
      <c r="B262" s="114" t="s">
        <v>210</v>
      </c>
      <c r="C262" s="111"/>
      <c r="D262" s="112"/>
      <c r="E262" s="111"/>
      <c r="F262" s="112"/>
      <c r="G262" s="111">
        <v>1</v>
      </c>
      <c r="H262" s="112">
        <v>0.35</v>
      </c>
      <c r="I262" s="112">
        <v>0.35</v>
      </c>
      <c r="J262" s="112"/>
      <c r="K262" s="113"/>
    </row>
    <row r="263" spans="1:11">
      <c r="A263" s="108">
        <v>11</v>
      </c>
      <c r="B263" s="111" t="s">
        <v>207</v>
      </c>
      <c r="C263" s="111"/>
      <c r="D263" s="112"/>
      <c r="E263" s="111"/>
      <c r="F263" s="112"/>
      <c r="G263" s="111">
        <v>1</v>
      </c>
      <c r="H263" s="112">
        <v>0.21</v>
      </c>
      <c r="I263" s="112">
        <v>0.21</v>
      </c>
      <c r="J263" s="112">
        <v>0.1</v>
      </c>
      <c r="K263" s="113">
        <v>215.7</v>
      </c>
    </row>
    <row r="264" spans="1:11">
      <c r="A264" s="108">
        <v>12</v>
      </c>
      <c r="B264" s="111" t="s">
        <v>217</v>
      </c>
      <c r="C264" s="111"/>
      <c r="D264" s="112"/>
      <c r="E264" s="111"/>
      <c r="F264" s="112"/>
      <c r="G264" s="111">
        <v>1</v>
      </c>
      <c r="H264" s="112">
        <v>0.05</v>
      </c>
      <c r="I264" s="112">
        <v>0.05</v>
      </c>
      <c r="J264" s="112">
        <v>18.350000000000001</v>
      </c>
      <c r="K264" s="113">
        <v>0.3</v>
      </c>
    </row>
    <row r="265" spans="1:11">
      <c r="A265" s="108">
        <v>13</v>
      </c>
      <c r="B265" s="111" t="s">
        <v>211</v>
      </c>
      <c r="C265" s="111"/>
      <c r="D265" s="112"/>
      <c r="E265" s="111"/>
      <c r="F265" s="112"/>
      <c r="G265" s="111">
        <v>2</v>
      </c>
      <c r="H265" s="112">
        <v>0</v>
      </c>
      <c r="I265" s="112">
        <v>0</v>
      </c>
      <c r="J265" s="112">
        <v>0.21</v>
      </c>
      <c r="K265" s="113">
        <v>2.1</v>
      </c>
    </row>
    <row r="266" spans="1:11">
      <c r="A266" s="139" t="s">
        <v>277</v>
      </c>
      <c r="B266" s="140" t="s">
        <v>283</v>
      </c>
      <c r="C266" s="174">
        <v>2</v>
      </c>
      <c r="D266" s="175">
        <v>44.31</v>
      </c>
      <c r="E266" s="174">
        <v>2</v>
      </c>
      <c r="F266" s="175">
        <v>10.89</v>
      </c>
      <c r="G266" s="174">
        <v>19</v>
      </c>
      <c r="H266" s="175">
        <v>7.58</v>
      </c>
      <c r="I266" s="175">
        <v>62.79</v>
      </c>
      <c r="J266" s="175">
        <v>11.53</v>
      </c>
      <c r="K266" s="178">
        <v>544.70000000000005</v>
      </c>
    </row>
    <row r="267" spans="1:11">
      <c r="A267" s="108">
        <v>1</v>
      </c>
      <c r="B267" s="111" t="s">
        <v>176</v>
      </c>
      <c r="C267" s="111">
        <v>2</v>
      </c>
      <c r="D267" s="112">
        <v>44.31</v>
      </c>
      <c r="E267" s="111">
        <v>2</v>
      </c>
      <c r="F267" s="112">
        <v>10.89</v>
      </c>
      <c r="G267" s="111">
        <v>6</v>
      </c>
      <c r="H267" s="112">
        <v>1.65</v>
      </c>
      <c r="I267" s="112">
        <v>56.85</v>
      </c>
      <c r="J267" s="112">
        <v>5</v>
      </c>
      <c r="K267" s="113">
        <v>1136.9000000000001</v>
      </c>
    </row>
    <row r="268" spans="1:11">
      <c r="A268" s="108">
        <v>2</v>
      </c>
      <c r="B268" s="111" t="s">
        <v>206</v>
      </c>
      <c r="C268" s="111"/>
      <c r="D268" s="112"/>
      <c r="E268" s="111"/>
      <c r="F268" s="112"/>
      <c r="G268" s="111">
        <v>11</v>
      </c>
      <c r="H268" s="112">
        <v>4.26</v>
      </c>
      <c r="I268" s="112">
        <v>4.26</v>
      </c>
      <c r="J268" s="112">
        <v>6.42</v>
      </c>
      <c r="K268" s="113">
        <v>66.3</v>
      </c>
    </row>
    <row r="269" spans="1:11">
      <c r="A269" s="108">
        <v>3</v>
      </c>
      <c r="B269" s="111" t="s">
        <v>47</v>
      </c>
      <c r="C269" s="111"/>
      <c r="D269" s="112"/>
      <c r="E269" s="111"/>
      <c r="F269" s="112"/>
      <c r="G269" s="111">
        <v>2</v>
      </c>
      <c r="H269" s="112">
        <v>1.68</v>
      </c>
      <c r="I269" s="112">
        <v>1.68</v>
      </c>
      <c r="J269" s="112">
        <v>0.11</v>
      </c>
      <c r="K269" s="113">
        <v>1561.8</v>
      </c>
    </row>
    <row r="270" spans="1:11">
      <c r="A270" s="108">
        <v>4</v>
      </c>
      <c r="B270" s="111" t="s">
        <v>204</v>
      </c>
      <c r="C270" s="111"/>
      <c r="D270" s="112"/>
      <c r="E270" s="111"/>
      <c r="F270" s="112"/>
      <c r="G270" s="111"/>
      <c r="H270" s="112"/>
      <c r="I270" s="112"/>
      <c r="J270" s="112"/>
      <c r="K270" s="113"/>
    </row>
    <row r="271" spans="1:11">
      <c r="A271" s="115">
        <v>5</v>
      </c>
      <c r="B271" s="116" t="s">
        <v>294</v>
      </c>
      <c r="C271" s="111"/>
      <c r="D271" s="112"/>
      <c r="E271" s="111"/>
      <c r="F271" s="112"/>
      <c r="G271" s="111"/>
      <c r="H271" s="112"/>
      <c r="I271" s="112"/>
      <c r="J271" s="112"/>
      <c r="K271" s="113"/>
    </row>
    <row r="272" spans="1:11">
      <c r="A272" s="210" t="s">
        <v>145</v>
      </c>
      <c r="B272" s="211"/>
      <c r="C272" s="169">
        <v>2254</v>
      </c>
      <c r="D272" s="161">
        <v>10306.34</v>
      </c>
      <c r="E272" s="169">
        <v>934</v>
      </c>
      <c r="F272" s="161">
        <v>5150.4399999999996</v>
      </c>
      <c r="G272" s="169">
        <v>2539</v>
      </c>
      <c r="H272" s="161">
        <v>4823.7700000000004</v>
      </c>
      <c r="I272" s="161">
        <v>20207.55</v>
      </c>
      <c r="J272" s="161"/>
      <c r="K272" s="170">
        <v>107.7</v>
      </c>
    </row>
  </sheetData>
  <autoFilter ref="B32:I197"/>
  <sortState ref="A168:I227">
    <sortCondition descending="1" ref="F168:F227"/>
  </sortState>
  <dataConsolidate/>
  <mergeCells count="13">
    <mergeCell ref="A272:B272"/>
    <mergeCell ref="A199:K199"/>
    <mergeCell ref="A200:K200"/>
    <mergeCell ref="A197:B197"/>
    <mergeCell ref="A140:I140"/>
    <mergeCell ref="A139:I139"/>
    <mergeCell ref="A135:B135"/>
    <mergeCell ref="A1:I1"/>
    <mergeCell ref="A5:I5"/>
    <mergeCell ref="A6:I6"/>
    <mergeCell ref="A27:B27"/>
    <mergeCell ref="A29:I29"/>
    <mergeCell ref="A30:I30"/>
  </mergeCells>
  <conditionalFormatting sqref="B5">
    <cfRule type="duplicateValues" dxfId="195" priority="531" stopIfTrue="1"/>
    <cfRule type="duplicateValues" dxfId="194" priority="532" stopIfTrue="1"/>
  </conditionalFormatting>
  <conditionalFormatting sqref="B6">
    <cfRule type="duplicateValues" dxfId="193" priority="529" stopIfTrue="1"/>
    <cfRule type="duplicateValues" dxfId="192" priority="530" stopIfTrue="1"/>
  </conditionalFormatting>
  <conditionalFormatting sqref="B8">
    <cfRule type="duplicateValues" dxfId="191" priority="527" stopIfTrue="1"/>
    <cfRule type="duplicateValues" dxfId="190" priority="528" stopIfTrue="1"/>
  </conditionalFormatting>
  <conditionalFormatting sqref="B9">
    <cfRule type="duplicateValues" dxfId="189" priority="523" stopIfTrue="1"/>
    <cfRule type="duplicateValues" dxfId="188" priority="524" stopIfTrue="1"/>
  </conditionalFormatting>
  <conditionalFormatting sqref="B29">
    <cfRule type="duplicateValues" dxfId="187" priority="481" stopIfTrue="1"/>
    <cfRule type="duplicateValues" dxfId="186" priority="482" stopIfTrue="1"/>
  </conditionalFormatting>
  <conditionalFormatting sqref="B32">
    <cfRule type="duplicateValues" dxfId="185" priority="479" stopIfTrue="1"/>
    <cfRule type="duplicateValues" dxfId="184" priority="480" stopIfTrue="1"/>
  </conditionalFormatting>
  <conditionalFormatting sqref="B139">
    <cfRule type="duplicateValues" dxfId="183" priority="474" stopIfTrue="1"/>
    <cfRule type="duplicateValues" dxfId="182" priority="475" stopIfTrue="1"/>
  </conditionalFormatting>
  <conditionalFormatting sqref="B142">
    <cfRule type="duplicateValues" dxfId="181" priority="472" stopIfTrue="1"/>
    <cfRule type="duplicateValues" dxfId="180" priority="473" stopIfTrue="1"/>
  </conditionalFormatting>
  <conditionalFormatting sqref="B11">
    <cfRule type="duplicateValues" dxfId="179" priority="465" stopIfTrue="1"/>
    <cfRule type="duplicateValues" dxfId="178" priority="466" stopIfTrue="1"/>
  </conditionalFormatting>
  <conditionalFormatting sqref="B273:B65572 B49 B197:B198 B141 B3:B4 B7 B27:B28 B30:B31 B135:B138 B201">
    <cfRule type="duplicateValues" dxfId="177" priority="1001" stopIfTrue="1"/>
    <cfRule type="duplicateValues" dxfId="176" priority="1002" stopIfTrue="1"/>
  </conditionalFormatting>
  <conditionalFormatting sqref="B42">
    <cfRule type="duplicateValues" dxfId="175" priority="200"/>
  </conditionalFormatting>
  <conditionalFormatting sqref="B42">
    <cfRule type="duplicateValues" dxfId="174" priority="201" stopIfTrue="1"/>
    <cfRule type="duplicateValues" dxfId="173" priority="202" stopIfTrue="1"/>
  </conditionalFormatting>
  <conditionalFormatting sqref="B42">
    <cfRule type="duplicateValues" dxfId="172" priority="203" stopIfTrue="1"/>
  </conditionalFormatting>
  <conditionalFormatting sqref="B20">
    <cfRule type="duplicateValues" dxfId="171" priority="158" stopIfTrue="1"/>
    <cfRule type="duplicateValues" dxfId="170" priority="159" stopIfTrue="1"/>
  </conditionalFormatting>
  <conditionalFormatting sqref="B33 B35">
    <cfRule type="duplicateValues" dxfId="169" priority="1226" stopIfTrue="1"/>
    <cfRule type="duplicateValues" dxfId="168" priority="1227" stopIfTrue="1"/>
  </conditionalFormatting>
  <conditionalFormatting sqref="B33 B35">
    <cfRule type="duplicateValues" dxfId="167" priority="1230" stopIfTrue="1"/>
  </conditionalFormatting>
  <conditionalFormatting sqref="B26 B19">
    <cfRule type="duplicateValues" dxfId="166" priority="117" stopIfTrue="1"/>
    <cfRule type="duplicateValues" dxfId="165" priority="118" stopIfTrue="1"/>
  </conditionalFormatting>
  <conditionalFormatting sqref="B24">
    <cfRule type="duplicateValues" dxfId="164" priority="101" stopIfTrue="1"/>
    <cfRule type="duplicateValues" dxfId="163" priority="102" stopIfTrue="1"/>
  </conditionalFormatting>
  <conditionalFormatting sqref="B51:B52">
    <cfRule type="duplicateValues" dxfId="162" priority="64"/>
  </conditionalFormatting>
  <conditionalFormatting sqref="B51:B52">
    <cfRule type="duplicateValues" dxfId="161" priority="65" stopIfTrue="1"/>
    <cfRule type="duplicateValues" dxfId="160" priority="66" stopIfTrue="1"/>
  </conditionalFormatting>
  <conditionalFormatting sqref="B51:B52">
    <cfRule type="duplicateValues" dxfId="159" priority="67" stopIfTrue="1"/>
  </conditionalFormatting>
  <conditionalFormatting sqref="B61">
    <cfRule type="duplicateValues" dxfId="158" priority="60"/>
  </conditionalFormatting>
  <conditionalFormatting sqref="B61">
    <cfRule type="duplicateValues" dxfId="157" priority="61" stopIfTrue="1"/>
  </conditionalFormatting>
  <conditionalFormatting sqref="B61">
    <cfRule type="duplicateValues" dxfId="156" priority="62" stopIfTrue="1"/>
    <cfRule type="duplicateValues" dxfId="155" priority="63" stopIfTrue="1"/>
  </conditionalFormatting>
  <conditionalFormatting sqref="B21 B25">
    <cfRule type="duplicateValues" dxfId="154" priority="55" stopIfTrue="1"/>
    <cfRule type="duplicateValues" dxfId="153" priority="56" stopIfTrue="1"/>
  </conditionalFormatting>
  <conditionalFormatting sqref="B50">
    <cfRule type="duplicateValues" dxfId="152" priority="51"/>
  </conditionalFormatting>
  <conditionalFormatting sqref="B50">
    <cfRule type="duplicateValues" dxfId="151" priority="52" stopIfTrue="1"/>
    <cfRule type="duplicateValues" dxfId="150" priority="53" stopIfTrue="1"/>
  </conditionalFormatting>
  <conditionalFormatting sqref="B50">
    <cfRule type="duplicateValues" dxfId="149" priority="54" stopIfTrue="1"/>
  </conditionalFormatting>
  <conditionalFormatting sqref="B53">
    <cfRule type="duplicateValues" dxfId="148" priority="1683"/>
  </conditionalFormatting>
  <conditionalFormatting sqref="B53">
    <cfRule type="duplicateValues" dxfId="147" priority="1685" stopIfTrue="1"/>
    <cfRule type="duplicateValues" dxfId="146" priority="1686" stopIfTrue="1"/>
  </conditionalFormatting>
  <conditionalFormatting sqref="B53">
    <cfRule type="duplicateValues" dxfId="145" priority="1689" stopIfTrue="1"/>
  </conditionalFormatting>
  <conditionalFormatting sqref="B65">
    <cfRule type="duplicateValues" dxfId="144" priority="1723"/>
  </conditionalFormatting>
  <conditionalFormatting sqref="B65">
    <cfRule type="duplicateValues" dxfId="143" priority="1724" stopIfTrue="1"/>
    <cfRule type="duplicateValues" dxfId="142" priority="1725" stopIfTrue="1"/>
  </conditionalFormatting>
  <conditionalFormatting sqref="B65">
    <cfRule type="duplicateValues" dxfId="141" priority="1726" stopIfTrue="1"/>
  </conditionalFormatting>
  <conditionalFormatting sqref="B66 B62">
    <cfRule type="duplicateValues" dxfId="140" priority="1741"/>
  </conditionalFormatting>
  <conditionalFormatting sqref="B66 B62">
    <cfRule type="duplicateValues" dxfId="139" priority="1743" stopIfTrue="1"/>
  </conditionalFormatting>
  <conditionalFormatting sqref="B66 B62">
    <cfRule type="duplicateValues" dxfId="138" priority="1745" stopIfTrue="1"/>
    <cfRule type="duplicateValues" dxfId="137" priority="1746" stopIfTrue="1"/>
  </conditionalFormatting>
  <conditionalFormatting sqref="B67:B68 B71">
    <cfRule type="duplicateValues" dxfId="136" priority="1761"/>
  </conditionalFormatting>
  <conditionalFormatting sqref="B67:B68 B71">
    <cfRule type="duplicateValues" dxfId="135" priority="1763" stopIfTrue="1"/>
    <cfRule type="duplicateValues" dxfId="134" priority="1764" stopIfTrue="1"/>
  </conditionalFormatting>
  <conditionalFormatting sqref="B67:B68 B71">
    <cfRule type="duplicateValues" dxfId="133" priority="1767" stopIfTrue="1"/>
  </conditionalFormatting>
  <conditionalFormatting sqref="B151:B152 B154:B196 B143:B149">
    <cfRule type="duplicateValues" dxfId="132" priority="1856" stopIfTrue="1"/>
    <cfRule type="duplicateValues" dxfId="131" priority="1857" stopIfTrue="1"/>
  </conditionalFormatting>
  <conditionalFormatting sqref="B151:B152 B154:B196 B143:B149">
    <cfRule type="duplicateValues" dxfId="130" priority="1864" stopIfTrue="1"/>
  </conditionalFormatting>
  <conditionalFormatting sqref="B272">
    <cfRule type="duplicateValues" dxfId="129" priority="44" stopIfTrue="1"/>
    <cfRule type="duplicateValues" dxfId="128" priority="45" stopIfTrue="1"/>
  </conditionalFormatting>
  <conditionalFormatting sqref="B216:B271">
    <cfRule type="duplicateValues" dxfId="127" priority="1883" stopIfTrue="1"/>
  </conditionalFormatting>
  <conditionalFormatting sqref="B202:B271">
    <cfRule type="duplicateValues" dxfId="126" priority="46" stopIfTrue="1"/>
    <cfRule type="duplicateValues" dxfId="125" priority="47" stopIfTrue="1"/>
  </conditionalFormatting>
  <conditionalFormatting sqref="B203:B214">
    <cfRule type="duplicateValues" dxfId="124" priority="48" stopIfTrue="1"/>
  </conditionalFormatting>
  <conditionalFormatting sqref="B14">
    <cfRule type="duplicateValues" dxfId="123" priority="42" stopIfTrue="1"/>
    <cfRule type="duplicateValues" dxfId="122" priority="43" stopIfTrue="1"/>
  </conditionalFormatting>
  <conditionalFormatting sqref="B23">
    <cfRule type="duplicateValues" dxfId="121" priority="40" stopIfTrue="1"/>
    <cfRule type="duplicateValues" dxfId="120" priority="41" stopIfTrue="1"/>
  </conditionalFormatting>
  <conditionalFormatting sqref="B41">
    <cfRule type="duplicateValues" dxfId="119" priority="37" stopIfTrue="1"/>
    <cfRule type="duplicateValues" dxfId="118" priority="38" stopIfTrue="1"/>
  </conditionalFormatting>
  <conditionalFormatting sqref="B41">
    <cfRule type="duplicateValues" dxfId="117" priority="39" stopIfTrue="1"/>
  </conditionalFormatting>
  <conditionalFormatting sqref="B40">
    <cfRule type="duplicateValues" dxfId="116" priority="34" stopIfTrue="1"/>
    <cfRule type="duplicateValues" dxfId="115" priority="35" stopIfTrue="1"/>
  </conditionalFormatting>
  <conditionalFormatting sqref="B40">
    <cfRule type="duplicateValues" dxfId="114" priority="36" stopIfTrue="1"/>
  </conditionalFormatting>
  <conditionalFormatting sqref="B57">
    <cfRule type="duplicateValues" dxfId="113" priority="30"/>
  </conditionalFormatting>
  <conditionalFormatting sqref="B57">
    <cfRule type="duplicateValues" dxfId="112" priority="31" stopIfTrue="1"/>
    <cfRule type="duplicateValues" dxfId="111" priority="32" stopIfTrue="1"/>
  </conditionalFormatting>
  <conditionalFormatting sqref="B57">
    <cfRule type="duplicateValues" dxfId="110" priority="33" stopIfTrue="1"/>
  </conditionalFormatting>
  <conditionalFormatting sqref="B69:B70">
    <cfRule type="duplicateValues" dxfId="109" priority="26"/>
  </conditionalFormatting>
  <conditionalFormatting sqref="B69:B70">
    <cfRule type="duplicateValues" dxfId="108" priority="27" stopIfTrue="1"/>
    <cfRule type="duplicateValues" dxfId="107" priority="28" stopIfTrue="1"/>
  </conditionalFormatting>
  <conditionalFormatting sqref="B69:B70">
    <cfRule type="duplicateValues" dxfId="106" priority="29" stopIfTrue="1"/>
  </conditionalFormatting>
  <conditionalFormatting sqref="L16:L19">
    <cfRule type="duplicateValues" dxfId="105" priority="1886" stopIfTrue="1"/>
    <cfRule type="duplicateValues" dxfId="104" priority="1887" stopIfTrue="1"/>
  </conditionalFormatting>
  <conditionalFormatting sqref="B38">
    <cfRule type="duplicateValues" dxfId="103" priority="23" stopIfTrue="1"/>
    <cfRule type="duplicateValues" dxfId="102" priority="24" stopIfTrue="1"/>
  </conditionalFormatting>
  <conditionalFormatting sqref="B38">
    <cfRule type="duplicateValues" dxfId="101" priority="25" stopIfTrue="1"/>
  </conditionalFormatting>
  <conditionalFormatting sqref="B49">
    <cfRule type="duplicateValues" dxfId="100" priority="1906" stopIfTrue="1"/>
  </conditionalFormatting>
  <conditionalFormatting sqref="B54">
    <cfRule type="duplicateValues" dxfId="99" priority="19"/>
  </conditionalFormatting>
  <conditionalFormatting sqref="B54">
    <cfRule type="duplicateValues" dxfId="98" priority="20" stopIfTrue="1"/>
    <cfRule type="duplicateValues" dxfId="97" priority="21" stopIfTrue="1"/>
  </conditionalFormatting>
  <conditionalFormatting sqref="B54">
    <cfRule type="duplicateValues" dxfId="96" priority="22" stopIfTrue="1"/>
  </conditionalFormatting>
  <conditionalFormatting sqref="B59">
    <cfRule type="duplicateValues" dxfId="95" priority="18" stopIfTrue="1"/>
  </conditionalFormatting>
  <conditionalFormatting sqref="B59">
    <cfRule type="duplicateValues" dxfId="94" priority="16" stopIfTrue="1"/>
    <cfRule type="duplicateValues" dxfId="93" priority="17" stopIfTrue="1"/>
  </conditionalFormatting>
  <conditionalFormatting sqref="B59">
    <cfRule type="duplicateValues" dxfId="92" priority="15"/>
  </conditionalFormatting>
  <conditionalFormatting sqref="B10">
    <cfRule type="duplicateValues" dxfId="91" priority="13" stopIfTrue="1"/>
    <cfRule type="duplicateValues" dxfId="90" priority="14" stopIfTrue="1"/>
  </conditionalFormatting>
  <conditionalFormatting sqref="B60">
    <cfRule type="duplicateValues" dxfId="89" priority="12" stopIfTrue="1"/>
  </conditionalFormatting>
  <conditionalFormatting sqref="B60">
    <cfRule type="duplicateValues" dxfId="88" priority="10" stopIfTrue="1"/>
    <cfRule type="duplicateValues" dxfId="87" priority="11" stopIfTrue="1"/>
  </conditionalFormatting>
  <conditionalFormatting sqref="B60">
    <cfRule type="duplicateValues" dxfId="86" priority="9"/>
  </conditionalFormatting>
  <conditionalFormatting sqref="B72:B74 B76:B77 B80:B134">
    <cfRule type="duplicateValues" dxfId="85" priority="1968"/>
  </conditionalFormatting>
  <conditionalFormatting sqref="B72:B74 B76:B77 B80:B134">
    <cfRule type="duplicateValues" dxfId="84" priority="1972" stopIfTrue="1"/>
    <cfRule type="duplicateValues" dxfId="83" priority="1973" stopIfTrue="1"/>
  </conditionalFormatting>
  <conditionalFormatting sqref="B72:B74 B76:B77 B80:B134">
    <cfRule type="duplicateValues" dxfId="82" priority="1980" stopIfTrue="1"/>
  </conditionalFormatting>
  <conditionalFormatting sqref="B55">
    <cfRule type="duplicateValues" dxfId="81" priority="5"/>
  </conditionalFormatting>
  <conditionalFormatting sqref="B55">
    <cfRule type="duplicateValues" dxfId="80" priority="6" stopIfTrue="1"/>
    <cfRule type="duplicateValues" dxfId="79" priority="7" stopIfTrue="1"/>
  </conditionalFormatting>
  <conditionalFormatting sqref="B55">
    <cfRule type="duplicateValues" dxfId="78" priority="8" stopIfTrue="1"/>
  </conditionalFormatting>
  <conditionalFormatting sqref="B58">
    <cfRule type="duplicateValues" dxfId="77" priority="4" stopIfTrue="1"/>
  </conditionalFormatting>
  <conditionalFormatting sqref="B58">
    <cfRule type="duplicateValues" dxfId="76" priority="2" stopIfTrue="1"/>
    <cfRule type="duplicateValues" dxfId="75" priority="3" stopIfTrue="1"/>
  </conditionalFormatting>
  <conditionalFormatting sqref="B58">
    <cfRule type="duplicateValues" dxfId="74" priority="1"/>
  </conditionalFormatting>
  <pageMargins left="0.43307086614173201" right="0.43307086614173201" top="0.77559055099999996" bottom="0.511811023622047" header="0.15748031496063" footer="0.31496062992126"/>
  <pageSetup paperSize="9" scale="76" fitToHeight="0" orientation="portrait" r:id="rId1"/>
  <headerFooter>
    <oddFooter>Page &amp;P of &amp;N</oddFooter>
  </headerFooter>
  <rowBreaks count="1" manualBreakCount="1">
    <brk id="2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8"/>
  <sheetViews>
    <sheetView topLeftCell="A6" zoomScaleNormal="100" workbookViewId="0">
      <selection activeCell="B320" sqref="B320"/>
    </sheetView>
  </sheetViews>
  <sheetFormatPr defaultColWidth="9.109375" defaultRowHeight="15.6"/>
  <cols>
    <col min="1" max="1" width="7.44140625" style="37" customWidth="1"/>
    <col min="2" max="2" width="51" style="28" customWidth="1"/>
    <col min="3" max="3" width="14.77734375" style="26" customWidth="1"/>
    <col min="4" max="4" width="16.44140625" style="29" customWidth="1"/>
    <col min="5" max="16384" width="9.109375" style="28"/>
  </cols>
  <sheetData>
    <row r="1" spans="1:4">
      <c r="A1" s="206" t="s">
        <v>219</v>
      </c>
      <c r="B1" s="206"/>
      <c r="C1" s="206"/>
      <c r="D1" s="206"/>
    </row>
    <row r="3" spans="1:4" ht="15" customHeight="1">
      <c r="A3" s="220" t="s">
        <v>119</v>
      </c>
      <c r="B3" s="220"/>
      <c r="D3" s="27"/>
    </row>
    <row r="4" spans="1:4" ht="15" customHeight="1"/>
    <row r="5" spans="1:4" ht="15.75" customHeight="1">
      <c r="A5" s="219" t="s">
        <v>220</v>
      </c>
      <c r="B5" s="219"/>
      <c r="C5" s="219"/>
      <c r="D5" s="219"/>
    </row>
    <row r="6" spans="1:4" ht="15" customHeight="1">
      <c r="A6" s="221" t="s">
        <v>310</v>
      </c>
      <c r="B6" s="221"/>
      <c r="C6" s="221"/>
      <c r="D6" s="221"/>
    </row>
    <row r="7" spans="1:4" ht="15.75" customHeight="1"/>
    <row r="8" spans="1:4" ht="67.5" customHeight="1">
      <c r="A8" s="119" t="s">
        <v>100</v>
      </c>
      <c r="B8" s="120" t="s">
        <v>120</v>
      </c>
      <c r="C8" s="121" t="s">
        <v>221</v>
      </c>
      <c r="D8" s="122" t="s">
        <v>222</v>
      </c>
    </row>
    <row r="9" spans="1:4" ht="21.75" customHeight="1">
      <c r="A9" s="71">
        <v>1</v>
      </c>
      <c r="B9" s="78" t="s">
        <v>128</v>
      </c>
      <c r="C9" s="72">
        <v>16575</v>
      </c>
      <c r="D9" s="76">
        <v>273878.11717121</v>
      </c>
    </row>
    <row r="10" spans="1:4" ht="21.75" customHeight="1">
      <c r="A10" s="71">
        <v>2</v>
      </c>
      <c r="B10" s="78" t="s">
        <v>264</v>
      </c>
      <c r="C10" s="72">
        <v>1114</v>
      </c>
      <c r="D10" s="76">
        <v>67380.507072380002</v>
      </c>
    </row>
    <row r="11" spans="1:4" ht="31.5" customHeight="1">
      <c r="A11" s="71">
        <v>3</v>
      </c>
      <c r="B11" s="78" t="s">
        <v>261</v>
      </c>
      <c r="C11" s="72">
        <v>192</v>
      </c>
      <c r="D11" s="76">
        <v>38411.525078999999</v>
      </c>
    </row>
    <row r="12" spans="1:4" ht="18" customHeight="1">
      <c r="A12" s="71">
        <v>4</v>
      </c>
      <c r="B12" s="78" t="s">
        <v>136</v>
      </c>
      <c r="C12" s="72">
        <v>978</v>
      </c>
      <c r="D12" s="76">
        <v>12902.081877659999</v>
      </c>
    </row>
    <row r="13" spans="1:4" ht="21" customHeight="1">
      <c r="A13" s="71">
        <v>5</v>
      </c>
      <c r="B13" s="78" t="s">
        <v>137</v>
      </c>
      <c r="C13" s="72">
        <v>1808</v>
      </c>
      <c r="D13" s="76">
        <v>10996.744832919998</v>
      </c>
    </row>
    <row r="14" spans="1:4" ht="34.5" customHeight="1">
      <c r="A14" s="71">
        <v>6</v>
      </c>
      <c r="B14" s="78" t="s">
        <v>131</v>
      </c>
      <c r="C14" s="72">
        <v>6770</v>
      </c>
      <c r="D14" s="76">
        <v>10787.616738280001</v>
      </c>
    </row>
    <row r="15" spans="1:4" ht="18" customHeight="1">
      <c r="A15" s="71">
        <v>7</v>
      </c>
      <c r="B15" s="78" t="s">
        <v>132</v>
      </c>
      <c r="C15" s="72">
        <v>1073</v>
      </c>
      <c r="D15" s="76">
        <v>6061.3509408199998</v>
      </c>
    </row>
    <row r="16" spans="1:4" ht="18" customHeight="1">
      <c r="A16" s="102">
        <v>8</v>
      </c>
      <c r="B16" s="78" t="s">
        <v>130</v>
      </c>
      <c r="C16" s="72">
        <v>4424</v>
      </c>
      <c r="D16" s="76">
        <v>5389.530982719999</v>
      </c>
    </row>
    <row r="17" spans="1:7" ht="18" customHeight="1">
      <c r="A17" s="71">
        <v>9</v>
      </c>
      <c r="B17" s="103" t="s">
        <v>134</v>
      </c>
      <c r="C17" s="72">
        <v>2890</v>
      </c>
      <c r="D17" s="76">
        <v>5104.4365282600002</v>
      </c>
    </row>
    <row r="18" spans="1:7" ht="18" customHeight="1">
      <c r="A18" s="71">
        <v>10</v>
      </c>
      <c r="B18" s="78" t="s">
        <v>142</v>
      </c>
      <c r="C18" s="72">
        <v>108</v>
      </c>
      <c r="D18" s="76">
        <v>4894.5726729999997</v>
      </c>
    </row>
    <row r="19" spans="1:7" ht="18" customHeight="1">
      <c r="A19" s="71">
        <v>11</v>
      </c>
      <c r="B19" s="78" t="s">
        <v>138</v>
      </c>
      <c r="C19" s="72">
        <v>678</v>
      </c>
      <c r="D19" s="76">
        <v>4602.4306490099998</v>
      </c>
    </row>
    <row r="20" spans="1:7" ht="18" customHeight="1">
      <c r="A20" s="71">
        <v>12</v>
      </c>
      <c r="B20" s="80" t="s">
        <v>133</v>
      </c>
      <c r="C20" s="72">
        <v>531</v>
      </c>
      <c r="D20" s="76">
        <v>3866.8873505900001</v>
      </c>
      <c r="F20" s="38"/>
      <c r="G20" s="39"/>
    </row>
    <row r="21" spans="1:7" ht="18" customHeight="1">
      <c r="A21" s="71">
        <v>13</v>
      </c>
      <c r="B21" s="78" t="s">
        <v>144</v>
      </c>
      <c r="C21" s="72">
        <v>143</v>
      </c>
      <c r="D21" s="76">
        <v>3165.5078130000002</v>
      </c>
    </row>
    <row r="22" spans="1:7" ht="33" customHeight="1">
      <c r="A22" s="71">
        <v>14</v>
      </c>
      <c r="B22" s="78" t="s">
        <v>139</v>
      </c>
      <c r="C22" s="72">
        <v>84</v>
      </c>
      <c r="D22" s="76">
        <v>3102.465209</v>
      </c>
    </row>
    <row r="23" spans="1:7" ht="18" customHeight="1">
      <c r="A23" s="71">
        <v>15</v>
      </c>
      <c r="B23" s="78" t="s">
        <v>143</v>
      </c>
      <c r="C23" s="72">
        <v>156</v>
      </c>
      <c r="D23" s="76">
        <v>1758.2304807400001</v>
      </c>
    </row>
    <row r="24" spans="1:7" ht="18" customHeight="1">
      <c r="A24" s="71">
        <v>16</v>
      </c>
      <c r="B24" s="78" t="s">
        <v>140</v>
      </c>
      <c r="C24" s="72">
        <v>603</v>
      </c>
      <c r="D24" s="76">
        <v>1056.82146736</v>
      </c>
    </row>
    <row r="25" spans="1:7" ht="18" customHeight="1">
      <c r="A25" s="71">
        <v>17</v>
      </c>
      <c r="B25" s="78" t="s">
        <v>135</v>
      </c>
      <c r="C25" s="72">
        <v>93</v>
      </c>
      <c r="D25" s="76">
        <v>927.21770600000002</v>
      </c>
    </row>
    <row r="26" spans="1:7" ht="18" customHeight="1">
      <c r="A26" s="71">
        <v>18</v>
      </c>
      <c r="B26" s="81" t="s">
        <v>141</v>
      </c>
      <c r="C26" s="72">
        <v>152</v>
      </c>
      <c r="D26" s="76">
        <v>766.48437200000001</v>
      </c>
    </row>
    <row r="27" spans="1:7">
      <c r="A27" s="71">
        <v>19</v>
      </c>
      <c r="B27" s="104" t="s">
        <v>223</v>
      </c>
      <c r="C27" s="72">
        <v>7</v>
      </c>
      <c r="D27" s="76">
        <v>11.071044000000001</v>
      </c>
    </row>
    <row r="28" spans="1:7" ht="17.25" customHeight="1">
      <c r="A28" s="218" t="s">
        <v>145</v>
      </c>
      <c r="B28" s="218"/>
      <c r="C28" s="73">
        <f>SUM(C9:C27)</f>
        <v>38379</v>
      </c>
      <c r="D28" s="77">
        <f>SUM(D9:D27)</f>
        <v>455063.59998795006</v>
      </c>
    </row>
    <row r="29" spans="1:7" ht="15.75" customHeight="1"/>
    <row r="30" spans="1:7" ht="12.75" customHeight="1"/>
    <row r="31" spans="1:7" ht="12.75" customHeight="1"/>
    <row r="32" spans="1:7" ht="12.75" customHeight="1"/>
    <row r="33" spans="1:4" ht="12.75" customHeight="1"/>
    <row r="34" spans="1:4" ht="24" customHeight="1">
      <c r="A34" s="219" t="s">
        <v>224</v>
      </c>
      <c r="B34" s="219"/>
      <c r="C34" s="219"/>
      <c r="D34" s="219"/>
    </row>
    <row r="35" spans="1:4" ht="12" customHeight="1">
      <c r="A35" s="222" t="str">
        <f>A6</f>
        <v>(Valid projects accumulated as of September 20, 2023)</v>
      </c>
      <c r="B35" s="222"/>
      <c r="C35" s="222"/>
      <c r="D35" s="222"/>
    </row>
    <row r="36" spans="1:4" ht="15.75" customHeight="1"/>
    <row r="37" spans="1:4" ht="55.2">
      <c r="A37" s="119" t="s">
        <v>100</v>
      </c>
      <c r="B37" s="120" t="s">
        <v>146</v>
      </c>
      <c r="C37" s="121" t="s">
        <v>221</v>
      </c>
      <c r="D37" s="122" t="s">
        <v>225</v>
      </c>
    </row>
    <row r="38" spans="1:4" ht="18" customHeight="1">
      <c r="A38" s="71">
        <v>1</v>
      </c>
      <c r="B38" s="82" t="s">
        <v>244</v>
      </c>
      <c r="C38" s="30">
        <v>9786</v>
      </c>
      <c r="D38" s="74">
        <v>82998.269658180026</v>
      </c>
    </row>
    <row r="39" spans="1:4" ht="18" customHeight="1">
      <c r="A39" s="71">
        <v>2</v>
      </c>
      <c r="B39" s="82" t="s">
        <v>0</v>
      </c>
      <c r="C39" s="30">
        <v>3384</v>
      </c>
      <c r="D39" s="74">
        <v>72979.021442180005</v>
      </c>
    </row>
    <row r="40" spans="1:4" ht="18" customHeight="1">
      <c r="A40" s="71">
        <v>3</v>
      </c>
      <c r="B40" s="82" t="s">
        <v>147</v>
      </c>
      <c r="C40" s="30">
        <v>5203</v>
      </c>
      <c r="D40" s="74">
        <v>71337.237328110001</v>
      </c>
    </row>
    <row r="41" spans="1:4" ht="18" customHeight="1">
      <c r="A41" s="71">
        <v>4</v>
      </c>
      <c r="B41" s="82" t="s">
        <v>263</v>
      </c>
      <c r="C41" s="30">
        <v>3052</v>
      </c>
      <c r="D41" s="74">
        <v>37955.538065910005</v>
      </c>
    </row>
    <row r="42" spans="1:4" ht="18" customHeight="1">
      <c r="A42" s="71">
        <v>5</v>
      </c>
      <c r="B42" s="82" t="s">
        <v>262</v>
      </c>
      <c r="C42" s="30">
        <v>2368</v>
      </c>
      <c r="D42" s="74">
        <v>31335.750526449996</v>
      </c>
    </row>
    <row r="43" spans="1:4" ht="18" customHeight="1">
      <c r="A43" s="71">
        <v>6</v>
      </c>
      <c r="B43" s="83" t="s">
        <v>148</v>
      </c>
      <c r="C43" s="30">
        <v>4023</v>
      </c>
      <c r="D43" s="74">
        <v>26043.15080743</v>
      </c>
    </row>
    <row r="44" spans="1:4" ht="18" customHeight="1">
      <c r="A44" s="71">
        <v>7</v>
      </c>
      <c r="B44" s="82" t="s">
        <v>1</v>
      </c>
      <c r="C44" s="30">
        <v>908</v>
      </c>
      <c r="D44" s="74">
        <v>22707.210715360001</v>
      </c>
    </row>
    <row r="45" spans="1:4" ht="18" customHeight="1">
      <c r="A45" s="71">
        <v>8</v>
      </c>
      <c r="B45" s="82" t="s">
        <v>150</v>
      </c>
      <c r="C45" s="30">
        <v>431</v>
      </c>
      <c r="D45" s="74">
        <v>14194.789941680001</v>
      </c>
    </row>
    <row r="46" spans="1:4" ht="18" customHeight="1">
      <c r="A46" s="71">
        <v>9</v>
      </c>
      <c r="B46" s="82" t="s">
        <v>149</v>
      </c>
      <c r="C46" s="30">
        <v>716</v>
      </c>
      <c r="D46" s="74">
        <v>13734.363186139997</v>
      </c>
    </row>
    <row r="47" spans="1:4" ht="18" customHeight="1">
      <c r="A47" s="71">
        <v>10</v>
      </c>
      <c r="B47" s="83" t="s">
        <v>2</v>
      </c>
      <c r="C47" s="30">
        <v>730</v>
      </c>
      <c r="D47" s="74">
        <v>13098.376728589999</v>
      </c>
    </row>
    <row r="48" spans="1:4" ht="18" customHeight="1">
      <c r="A48" s="71">
        <v>11</v>
      </c>
      <c r="B48" s="82" t="s">
        <v>265</v>
      </c>
      <c r="C48" s="30">
        <v>1301</v>
      </c>
      <c r="D48" s="74">
        <v>11809.312315509998</v>
      </c>
    </row>
    <row r="49" spans="1:4" ht="18" customHeight="1">
      <c r="A49" s="71">
        <v>12</v>
      </c>
      <c r="B49" s="82" t="s">
        <v>4</v>
      </c>
      <c r="C49" s="30">
        <v>450</v>
      </c>
      <c r="D49" s="74">
        <v>9786.2219567600005</v>
      </c>
    </row>
    <row r="50" spans="1:4" ht="18" customHeight="1">
      <c r="A50" s="71">
        <v>13</v>
      </c>
      <c r="B50" s="82" t="s">
        <v>6</v>
      </c>
      <c r="C50" s="30">
        <v>133</v>
      </c>
      <c r="D50" s="74">
        <v>6807.8469130000003</v>
      </c>
    </row>
    <row r="51" spans="1:4" ht="18" customHeight="1">
      <c r="A51" s="71">
        <v>14</v>
      </c>
      <c r="B51" s="82" t="s">
        <v>8</v>
      </c>
      <c r="C51" s="30">
        <v>255</v>
      </c>
      <c r="D51" s="74">
        <v>4809.9193553699997</v>
      </c>
    </row>
    <row r="52" spans="1:4" ht="18" customHeight="1">
      <c r="A52" s="71">
        <v>15</v>
      </c>
      <c r="B52" s="82" t="s">
        <v>151</v>
      </c>
      <c r="C52" s="30">
        <v>546</v>
      </c>
      <c r="D52" s="74">
        <v>4281.40660587</v>
      </c>
    </row>
    <row r="53" spans="1:4" ht="18" customHeight="1">
      <c r="A53" s="71">
        <v>16</v>
      </c>
      <c r="B53" s="82" t="s">
        <v>153</v>
      </c>
      <c r="C53" s="30">
        <v>674</v>
      </c>
      <c r="D53" s="74">
        <v>3811.8481700000002</v>
      </c>
    </row>
    <row r="54" spans="1:4" ht="18" customHeight="1">
      <c r="A54" s="71">
        <v>17</v>
      </c>
      <c r="B54" s="82" t="s">
        <v>9</v>
      </c>
      <c r="C54" s="30">
        <v>61</v>
      </c>
      <c r="D54" s="74">
        <v>2617.1178500000001</v>
      </c>
    </row>
    <row r="55" spans="1:4" ht="18" customHeight="1">
      <c r="A55" s="71">
        <v>18</v>
      </c>
      <c r="B55" s="82" t="s">
        <v>152</v>
      </c>
      <c r="C55" s="30">
        <v>462</v>
      </c>
      <c r="D55" s="74">
        <v>2564.9309976399995</v>
      </c>
    </row>
    <row r="56" spans="1:4" ht="18" customHeight="1">
      <c r="A56" s="71">
        <v>19</v>
      </c>
      <c r="B56" s="82" t="s">
        <v>7</v>
      </c>
      <c r="C56" s="30">
        <v>303</v>
      </c>
      <c r="D56" s="74">
        <v>2162.9335873200002</v>
      </c>
    </row>
    <row r="57" spans="1:4" ht="18" customHeight="1">
      <c r="A57" s="71">
        <v>20</v>
      </c>
      <c r="B57" s="28" t="s">
        <v>3</v>
      </c>
      <c r="C57" s="30">
        <v>615</v>
      </c>
      <c r="D57" s="74">
        <v>2021.7901020199999</v>
      </c>
    </row>
    <row r="58" spans="1:4" ht="18" customHeight="1">
      <c r="A58" s="71">
        <v>21</v>
      </c>
      <c r="B58" s="94" t="s">
        <v>154</v>
      </c>
      <c r="C58" s="30">
        <v>166</v>
      </c>
      <c r="D58" s="74">
        <v>1979.793979</v>
      </c>
    </row>
    <row r="59" spans="1:4" ht="18" customHeight="1">
      <c r="A59" s="71">
        <v>22</v>
      </c>
      <c r="B59" s="94" t="s">
        <v>242</v>
      </c>
      <c r="C59" s="30">
        <v>209</v>
      </c>
      <c r="D59" s="74">
        <v>1909.6982657799999</v>
      </c>
    </row>
    <row r="60" spans="1:4" ht="18" customHeight="1">
      <c r="A60" s="71">
        <v>23</v>
      </c>
      <c r="B60" s="84" t="s">
        <v>155</v>
      </c>
      <c r="C60" s="30">
        <v>93</v>
      </c>
      <c r="D60" s="74">
        <v>1099.2880772999999</v>
      </c>
    </row>
    <row r="61" spans="1:4" ht="18" customHeight="1">
      <c r="A61" s="71">
        <v>24</v>
      </c>
      <c r="B61" s="84" t="s">
        <v>156</v>
      </c>
      <c r="C61" s="30">
        <v>383</v>
      </c>
      <c r="D61" s="74">
        <v>1070.3697053800001</v>
      </c>
    </row>
    <row r="62" spans="1:4" ht="18" customHeight="1">
      <c r="A62" s="71">
        <v>25</v>
      </c>
      <c r="B62" s="82" t="s">
        <v>13</v>
      </c>
      <c r="C62" s="30">
        <v>21</v>
      </c>
      <c r="D62" s="74">
        <v>987.65800000000002</v>
      </c>
    </row>
    <row r="63" spans="1:4" ht="18" customHeight="1">
      <c r="A63" s="71">
        <v>26</v>
      </c>
      <c r="B63" s="82" t="s">
        <v>162</v>
      </c>
      <c r="C63" s="30">
        <v>36</v>
      </c>
      <c r="D63" s="74">
        <v>974.29347249</v>
      </c>
    </row>
    <row r="64" spans="1:4" ht="18" customHeight="1">
      <c r="A64" s="71">
        <v>27</v>
      </c>
      <c r="B64" s="82" t="s">
        <v>159</v>
      </c>
      <c r="C64" s="30">
        <v>184</v>
      </c>
      <c r="D64" s="74">
        <v>971.77842986999997</v>
      </c>
    </row>
    <row r="65" spans="1:4" ht="18" customHeight="1">
      <c r="A65" s="71">
        <v>28</v>
      </c>
      <c r="B65" s="82" t="s">
        <v>49</v>
      </c>
      <c r="C65" s="30">
        <v>156</v>
      </c>
      <c r="D65" s="74">
        <v>949.81889799999999</v>
      </c>
    </row>
    <row r="66" spans="1:4" ht="18" customHeight="1">
      <c r="A66" s="71">
        <v>29</v>
      </c>
      <c r="B66" s="82" t="s">
        <v>157</v>
      </c>
      <c r="C66" s="30">
        <v>106</v>
      </c>
      <c r="D66" s="74">
        <v>722.13024399999995</v>
      </c>
    </row>
    <row r="67" spans="1:4" ht="18" customHeight="1">
      <c r="A67" s="71">
        <v>30</v>
      </c>
      <c r="B67" s="82" t="s">
        <v>26</v>
      </c>
      <c r="C67" s="30">
        <v>119</v>
      </c>
      <c r="D67" s="74">
        <v>646.56396486000006</v>
      </c>
    </row>
    <row r="68" spans="1:4" ht="18" customHeight="1">
      <c r="A68" s="101">
        <v>31</v>
      </c>
      <c r="B68" s="83" t="s">
        <v>15</v>
      </c>
      <c r="C68" s="30">
        <v>93</v>
      </c>
      <c r="D68" s="74">
        <v>607.55639280999992</v>
      </c>
    </row>
    <row r="69" spans="1:4" ht="18" customHeight="1">
      <c r="A69" s="71">
        <v>32</v>
      </c>
      <c r="B69" s="84" t="s">
        <v>51</v>
      </c>
      <c r="C69" s="30">
        <v>13</v>
      </c>
      <c r="D69" s="74">
        <v>587.43466699999999</v>
      </c>
    </row>
    <row r="70" spans="1:4" ht="18" customHeight="1">
      <c r="A70" s="71">
        <v>33</v>
      </c>
      <c r="B70" s="82" t="s">
        <v>18</v>
      </c>
      <c r="C70" s="30">
        <v>147</v>
      </c>
      <c r="D70" s="74">
        <v>514.12705562999997</v>
      </c>
    </row>
    <row r="71" spans="1:4" ht="18" customHeight="1">
      <c r="A71" s="71">
        <v>34</v>
      </c>
      <c r="B71" s="82" t="s">
        <v>246</v>
      </c>
      <c r="C71" s="30">
        <v>27</v>
      </c>
      <c r="D71" s="74">
        <v>469.59490699999998</v>
      </c>
    </row>
    <row r="72" spans="1:4" ht="18" customHeight="1">
      <c r="A72" s="71">
        <v>35</v>
      </c>
      <c r="B72" s="82" t="s">
        <v>50</v>
      </c>
      <c r="C72" s="30">
        <v>64</v>
      </c>
      <c r="D72" s="74">
        <v>436.34775300000001</v>
      </c>
    </row>
    <row r="73" spans="1:4" ht="18" customHeight="1">
      <c r="A73" s="71">
        <v>36</v>
      </c>
      <c r="B73" s="82" t="s">
        <v>167</v>
      </c>
      <c r="C73" s="30">
        <v>31</v>
      </c>
      <c r="D73" s="74">
        <v>422.99416400000001</v>
      </c>
    </row>
    <row r="74" spans="1:4" ht="18" customHeight="1">
      <c r="A74" s="71">
        <v>37</v>
      </c>
      <c r="B74" s="82" t="s">
        <v>11</v>
      </c>
      <c r="C74" s="30">
        <v>23</v>
      </c>
      <c r="D74" s="74">
        <v>340.35158899999999</v>
      </c>
    </row>
    <row r="75" spans="1:4" ht="18" customHeight="1">
      <c r="A75" s="71">
        <v>38</v>
      </c>
      <c r="B75" s="82" t="s">
        <v>10</v>
      </c>
      <c r="C75" s="30">
        <v>34</v>
      </c>
      <c r="D75" s="74">
        <v>302.69260300000002</v>
      </c>
    </row>
    <row r="76" spans="1:4" ht="18" customHeight="1">
      <c r="A76" s="71">
        <v>39</v>
      </c>
      <c r="B76" s="82" t="s">
        <v>24</v>
      </c>
      <c r="C76" s="30">
        <v>51</v>
      </c>
      <c r="D76" s="74">
        <v>208.32735</v>
      </c>
    </row>
    <row r="77" spans="1:4" ht="18" customHeight="1">
      <c r="A77" s="71">
        <v>40</v>
      </c>
      <c r="B77" s="82" t="s">
        <v>248</v>
      </c>
      <c r="C77" s="30">
        <v>56</v>
      </c>
      <c r="D77" s="74">
        <v>193.75400300000001</v>
      </c>
    </row>
    <row r="78" spans="1:4" ht="18" customHeight="1">
      <c r="A78" s="71">
        <v>41</v>
      </c>
      <c r="B78" s="82" t="s">
        <v>249</v>
      </c>
      <c r="C78" s="30">
        <v>18</v>
      </c>
      <c r="D78" s="74">
        <v>193.468389</v>
      </c>
    </row>
    <row r="79" spans="1:4" ht="18" customHeight="1">
      <c r="A79" s="71">
        <v>42</v>
      </c>
      <c r="B79" s="83" t="s">
        <v>5</v>
      </c>
      <c r="C79" s="30">
        <v>24</v>
      </c>
      <c r="D79" s="74">
        <v>180.09</v>
      </c>
    </row>
    <row r="80" spans="1:4" ht="18" customHeight="1">
      <c r="A80" s="71">
        <v>43</v>
      </c>
      <c r="B80" s="82" t="s">
        <v>52</v>
      </c>
      <c r="C80" s="30">
        <v>2</v>
      </c>
      <c r="D80" s="74">
        <v>172</v>
      </c>
    </row>
    <row r="81" spans="1:4" ht="18" customHeight="1">
      <c r="A81" s="71">
        <v>44</v>
      </c>
      <c r="B81" s="82" t="s">
        <v>16</v>
      </c>
      <c r="C81" s="30">
        <v>41</v>
      </c>
      <c r="D81" s="74">
        <v>151.12897699999999</v>
      </c>
    </row>
    <row r="82" spans="1:4" ht="18" customHeight="1">
      <c r="A82" s="71">
        <v>45</v>
      </c>
      <c r="B82" s="82" t="s">
        <v>160</v>
      </c>
      <c r="C82" s="30">
        <v>43</v>
      </c>
      <c r="D82" s="74">
        <v>150.147333</v>
      </c>
    </row>
    <row r="83" spans="1:4" ht="18" customHeight="1">
      <c r="A83" s="71">
        <v>46</v>
      </c>
      <c r="B83" s="82" t="s">
        <v>158</v>
      </c>
      <c r="C83" s="30">
        <v>92</v>
      </c>
      <c r="D83" s="74">
        <v>143.683717</v>
      </c>
    </row>
    <row r="84" spans="1:4" ht="18" customHeight="1">
      <c r="A84" s="71">
        <v>47</v>
      </c>
      <c r="B84" s="82" t="s">
        <v>32</v>
      </c>
      <c r="C84" s="30">
        <v>16</v>
      </c>
      <c r="D84" s="74">
        <v>140.88177400000001</v>
      </c>
    </row>
    <row r="85" spans="1:4" ht="18" customHeight="1">
      <c r="A85" s="71">
        <v>48</v>
      </c>
      <c r="B85" s="82" t="s">
        <v>54</v>
      </c>
      <c r="C85" s="30">
        <v>4</v>
      </c>
      <c r="D85" s="74">
        <v>118.4</v>
      </c>
    </row>
    <row r="86" spans="1:4" ht="18" customHeight="1">
      <c r="A86" s="71">
        <v>49</v>
      </c>
      <c r="B86" s="82" t="s">
        <v>53</v>
      </c>
      <c r="C86" s="30">
        <v>8</v>
      </c>
      <c r="D86" s="74">
        <v>106.313075</v>
      </c>
    </row>
    <row r="87" spans="1:4" ht="18" customHeight="1">
      <c r="A87" s="71">
        <v>50</v>
      </c>
      <c r="B87" s="82" t="s">
        <v>267</v>
      </c>
      <c r="C87" s="30">
        <v>41</v>
      </c>
      <c r="D87" s="74">
        <v>92.383690000000001</v>
      </c>
    </row>
    <row r="88" spans="1:4" ht="18" customHeight="1">
      <c r="A88" s="71">
        <v>51</v>
      </c>
      <c r="B88" s="82" t="s">
        <v>38</v>
      </c>
      <c r="C88" s="30">
        <v>22</v>
      </c>
      <c r="D88" s="74">
        <v>72.281854999999993</v>
      </c>
    </row>
    <row r="89" spans="1:4" ht="18" customHeight="1">
      <c r="A89" s="71">
        <v>52</v>
      </c>
      <c r="B89" s="83" t="s">
        <v>168</v>
      </c>
      <c r="C89" s="30">
        <v>38</v>
      </c>
      <c r="D89" s="74">
        <v>71.410589000000002</v>
      </c>
    </row>
    <row r="90" spans="1:4" ht="18" customHeight="1">
      <c r="A90" s="71">
        <v>53</v>
      </c>
      <c r="B90" s="82" t="s">
        <v>226</v>
      </c>
      <c r="C90" s="30">
        <v>10</v>
      </c>
      <c r="D90" s="74">
        <v>71.108528000000007</v>
      </c>
    </row>
    <row r="91" spans="1:4" ht="18" customHeight="1">
      <c r="A91" s="71">
        <v>54</v>
      </c>
      <c r="B91" s="82" t="s">
        <v>250</v>
      </c>
      <c r="C91" s="30">
        <v>31</v>
      </c>
      <c r="D91" s="74">
        <v>69.855048999999994</v>
      </c>
    </row>
    <row r="92" spans="1:4" ht="18" customHeight="1">
      <c r="A92" s="71">
        <v>55</v>
      </c>
      <c r="B92" s="82" t="s">
        <v>56</v>
      </c>
      <c r="C92" s="30">
        <v>4</v>
      </c>
      <c r="D92" s="74">
        <v>56.703420000000001</v>
      </c>
    </row>
    <row r="93" spans="1:4" ht="18" customHeight="1">
      <c r="A93" s="71">
        <v>56</v>
      </c>
      <c r="B93" s="82" t="s">
        <v>59</v>
      </c>
      <c r="C93" s="30">
        <v>14</v>
      </c>
      <c r="D93" s="74">
        <v>52.49</v>
      </c>
    </row>
    <row r="94" spans="1:4" ht="18" customHeight="1">
      <c r="A94" s="71">
        <v>57</v>
      </c>
      <c r="B94" s="82" t="s">
        <v>57</v>
      </c>
      <c r="C94" s="30">
        <v>4</v>
      </c>
      <c r="D94" s="74">
        <v>47.6</v>
      </c>
    </row>
    <row r="95" spans="1:4" ht="18" customHeight="1">
      <c r="A95" s="71">
        <v>58</v>
      </c>
      <c r="B95" s="82" t="s">
        <v>58</v>
      </c>
      <c r="C95" s="30">
        <v>1</v>
      </c>
      <c r="D95" s="74">
        <v>45</v>
      </c>
    </row>
    <row r="96" spans="1:4" ht="18" customHeight="1">
      <c r="A96" s="71">
        <v>59</v>
      </c>
      <c r="B96" s="82" t="s">
        <v>25</v>
      </c>
      <c r="C96" s="30">
        <v>40</v>
      </c>
      <c r="D96" s="74">
        <v>44.122746579999998</v>
      </c>
    </row>
    <row r="97" spans="1:4" ht="18" customHeight="1">
      <c r="A97" s="71">
        <v>60</v>
      </c>
      <c r="B97" s="82" t="s">
        <v>22</v>
      </c>
      <c r="C97" s="30">
        <v>30</v>
      </c>
      <c r="D97" s="74">
        <v>42.918663799999997</v>
      </c>
    </row>
    <row r="98" spans="1:4" ht="18" customHeight="1">
      <c r="A98" s="71">
        <v>61</v>
      </c>
      <c r="B98" s="82" t="s">
        <v>68</v>
      </c>
      <c r="C98" s="30">
        <v>4</v>
      </c>
      <c r="D98" s="74">
        <v>42.423756210000001</v>
      </c>
    </row>
    <row r="99" spans="1:4" ht="18" customHeight="1">
      <c r="A99" s="71">
        <v>62</v>
      </c>
      <c r="B99" s="82" t="s">
        <v>94</v>
      </c>
      <c r="C99" s="30">
        <v>1</v>
      </c>
      <c r="D99" s="74">
        <v>40.772531999999998</v>
      </c>
    </row>
    <row r="100" spans="1:4" ht="18" customHeight="1">
      <c r="A100" s="71">
        <v>63</v>
      </c>
      <c r="B100" s="82" t="s">
        <v>20</v>
      </c>
      <c r="C100" s="30">
        <v>4</v>
      </c>
      <c r="D100" s="74">
        <v>39.905000000000001</v>
      </c>
    </row>
    <row r="101" spans="1:4" ht="18" customHeight="1">
      <c r="A101" s="71">
        <v>64</v>
      </c>
      <c r="B101" s="82" t="s">
        <v>60</v>
      </c>
      <c r="C101" s="30">
        <v>9</v>
      </c>
      <c r="D101" s="74">
        <v>38.076000000000001</v>
      </c>
    </row>
    <row r="102" spans="1:4" ht="18" customHeight="1">
      <c r="A102" s="71">
        <v>65</v>
      </c>
      <c r="B102" s="82" t="s">
        <v>61</v>
      </c>
      <c r="C102" s="30">
        <v>1</v>
      </c>
      <c r="D102" s="74">
        <v>35</v>
      </c>
    </row>
    <row r="103" spans="1:4" ht="18" customHeight="1">
      <c r="A103" s="71">
        <v>66</v>
      </c>
      <c r="B103" s="82" t="s">
        <v>14</v>
      </c>
      <c r="C103" s="30">
        <v>69</v>
      </c>
      <c r="D103" s="74">
        <v>34.435094999999997</v>
      </c>
    </row>
    <row r="104" spans="1:4" ht="18" customHeight="1">
      <c r="A104" s="71">
        <v>67</v>
      </c>
      <c r="B104" s="82" t="s">
        <v>40</v>
      </c>
      <c r="C104" s="30">
        <v>3</v>
      </c>
      <c r="D104" s="74">
        <v>32.252552000000001</v>
      </c>
    </row>
    <row r="105" spans="1:4" ht="18" customHeight="1">
      <c r="A105" s="71">
        <v>68</v>
      </c>
      <c r="B105" s="82" t="s">
        <v>62</v>
      </c>
      <c r="C105" s="30">
        <v>14</v>
      </c>
      <c r="D105" s="74">
        <v>31.320467000000001</v>
      </c>
    </row>
    <row r="106" spans="1:4" ht="18" customHeight="1">
      <c r="A106" s="71">
        <v>69</v>
      </c>
      <c r="B106" s="82" t="s">
        <v>258</v>
      </c>
      <c r="C106" s="30">
        <v>27</v>
      </c>
      <c r="D106" s="74">
        <v>30.48178901</v>
      </c>
    </row>
    <row r="107" spans="1:4" ht="18" customHeight="1">
      <c r="A107" s="71">
        <v>70</v>
      </c>
      <c r="B107" s="82" t="s">
        <v>251</v>
      </c>
      <c r="C107" s="30">
        <v>6</v>
      </c>
      <c r="D107" s="74">
        <v>27.283180999999999</v>
      </c>
    </row>
    <row r="108" spans="1:4" ht="18" customHeight="1">
      <c r="A108" s="71">
        <v>71</v>
      </c>
      <c r="B108" s="85" t="s">
        <v>164</v>
      </c>
      <c r="C108" s="30">
        <v>34</v>
      </c>
      <c r="D108" s="74">
        <v>24.439590940000002</v>
      </c>
    </row>
    <row r="109" spans="1:4" ht="18" customHeight="1">
      <c r="A109" s="71">
        <v>72</v>
      </c>
      <c r="B109" s="82" t="s">
        <v>66</v>
      </c>
      <c r="C109" s="30">
        <v>4</v>
      </c>
      <c r="D109" s="74">
        <v>22.58</v>
      </c>
    </row>
    <row r="110" spans="1:4" ht="18" customHeight="1">
      <c r="A110" s="71">
        <v>73</v>
      </c>
      <c r="B110" s="82" t="s">
        <v>63</v>
      </c>
      <c r="C110" s="30">
        <v>2</v>
      </c>
      <c r="D110" s="74">
        <v>22.5</v>
      </c>
    </row>
    <row r="111" spans="1:4" ht="18" customHeight="1">
      <c r="A111" s="71">
        <v>74</v>
      </c>
      <c r="B111" s="82" t="s">
        <v>42</v>
      </c>
      <c r="C111" s="30">
        <v>9</v>
      </c>
      <c r="D111" s="74">
        <v>21.118303000000001</v>
      </c>
    </row>
    <row r="112" spans="1:4" ht="18" customHeight="1">
      <c r="A112" s="71">
        <v>75</v>
      </c>
      <c r="B112" s="82" t="s">
        <v>64</v>
      </c>
      <c r="C112" s="30">
        <v>3</v>
      </c>
      <c r="D112" s="74">
        <v>20.774493</v>
      </c>
    </row>
    <row r="113" spans="1:4" ht="18" customHeight="1">
      <c r="A113" s="71">
        <v>76</v>
      </c>
      <c r="B113" s="82" t="s">
        <v>23</v>
      </c>
      <c r="C113" s="30">
        <v>3</v>
      </c>
      <c r="D113" s="74">
        <v>20.315000000000001</v>
      </c>
    </row>
    <row r="114" spans="1:4" ht="18" customHeight="1">
      <c r="A114" s="71">
        <v>77</v>
      </c>
      <c r="B114" s="82" t="s">
        <v>65</v>
      </c>
      <c r="C114" s="30">
        <v>4</v>
      </c>
      <c r="D114" s="74">
        <v>16.598061999999999</v>
      </c>
    </row>
    <row r="115" spans="1:4" ht="18" customHeight="1">
      <c r="A115" s="71">
        <v>78</v>
      </c>
      <c r="B115" s="82" t="s">
        <v>67</v>
      </c>
      <c r="C115" s="30">
        <v>2</v>
      </c>
      <c r="D115" s="74">
        <v>10.278</v>
      </c>
    </row>
    <row r="116" spans="1:4" ht="18" customHeight="1">
      <c r="A116" s="71">
        <v>79</v>
      </c>
      <c r="B116" s="82" t="s">
        <v>228</v>
      </c>
      <c r="C116" s="30">
        <v>7</v>
      </c>
      <c r="D116" s="74">
        <v>8.2663989999999998</v>
      </c>
    </row>
    <row r="117" spans="1:4" ht="18" customHeight="1">
      <c r="A117" s="71">
        <v>80</v>
      </c>
      <c r="B117" s="82" t="s">
        <v>31</v>
      </c>
      <c r="C117" s="30">
        <v>2</v>
      </c>
      <c r="D117" s="74">
        <v>8.0431500000000007</v>
      </c>
    </row>
    <row r="118" spans="1:4" ht="18" customHeight="1">
      <c r="A118" s="71">
        <v>81</v>
      </c>
      <c r="B118" s="82" t="s">
        <v>227</v>
      </c>
      <c r="C118" s="30">
        <v>4</v>
      </c>
      <c r="D118" s="74">
        <v>7.0309999999999997</v>
      </c>
    </row>
    <row r="119" spans="1:4" ht="18" customHeight="1">
      <c r="A119" s="71">
        <v>82</v>
      </c>
      <c r="B119" s="82" t="s">
        <v>307</v>
      </c>
      <c r="C119" s="30">
        <v>1</v>
      </c>
      <c r="D119" s="74">
        <v>4</v>
      </c>
    </row>
    <row r="120" spans="1:4" ht="18" customHeight="1">
      <c r="A120" s="71">
        <v>83</v>
      </c>
      <c r="B120" s="82" t="s">
        <v>17</v>
      </c>
      <c r="C120" s="30">
        <v>40</v>
      </c>
      <c r="D120" s="74">
        <v>3.8912499999999999</v>
      </c>
    </row>
    <row r="121" spans="1:4" ht="18" customHeight="1">
      <c r="A121" s="71">
        <v>84</v>
      </c>
      <c r="B121" s="82" t="s">
        <v>36</v>
      </c>
      <c r="C121" s="30">
        <v>6</v>
      </c>
      <c r="D121" s="74">
        <v>3.8275060000000001</v>
      </c>
    </row>
    <row r="122" spans="1:4" ht="18" customHeight="1">
      <c r="A122" s="71">
        <v>85</v>
      </c>
      <c r="B122" s="82" t="s">
        <v>69</v>
      </c>
      <c r="C122" s="30">
        <v>1</v>
      </c>
      <c r="D122" s="74">
        <v>3.8</v>
      </c>
    </row>
    <row r="123" spans="1:4" ht="18" customHeight="1">
      <c r="A123" s="71">
        <v>86</v>
      </c>
      <c r="B123" s="82" t="s">
        <v>254</v>
      </c>
      <c r="C123" s="30">
        <v>1</v>
      </c>
      <c r="D123" s="74">
        <v>3.225806</v>
      </c>
    </row>
    <row r="124" spans="1:4" ht="18" customHeight="1">
      <c r="A124" s="71">
        <v>87</v>
      </c>
      <c r="B124" s="82" t="s">
        <v>70</v>
      </c>
      <c r="C124" s="30">
        <v>4</v>
      </c>
      <c r="D124" s="74">
        <v>3.2161849999999998</v>
      </c>
    </row>
    <row r="125" spans="1:4" ht="18" customHeight="1">
      <c r="A125" s="71">
        <v>88</v>
      </c>
      <c r="B125" s="82" t="s">
        <v>71</v>
      </c>
      <c r="C125" s="30">
        <v>2</v>
      </c>
      <c r="D125" s="74">
        <v>3.1</v>
      </c>
    </row>
    <row r="126" spans="1:4" ht="18" customHeight="1">
      <c r="A126" s="71">
        <v>89</v>
      </c>
      <c r="B126" s="82" t="s">
        <v>163</v>
      </c>
      <c r="C126" s="30">
        <v>22</v>
      </c>
      <c r="D126" s="74">
        <v>2.8710100000000001</v>
      </c>
    </row>
    <row r="127" spans="1:4" ht="18" customHeight="1">
      <c r="A127" s="71">
        <v>90</v>
      </c>
      <c r="B127" s="82" t="s">
        <v>55</v>
      </c>
      <c r="C127" s="30">
        <v>2</v>
      </c>
      <c r="D127" s="74">
        <v>2.75</v>
      </c>
    </row>
    <row r="128" spans="1:4" ht="18" customHeight="1">
      <c r="A128" s="71">
        <v>91</v>
      </c>
      <c r="B128" s="82" t="s">
        <v>72</v>
      </c>
      <c r="C128" s="30">
        <v>3</v>
      </c>
      <c r="D128" s="74">
        <v>2.27</v>
      </c>
    </row>
    <row r="129" spans="1:4" ht="18" customHeight="1">
      <c r="A129" s="71">
        <v>92</v>
      </c>
      <c r="B129" s="82" t="s">
        <v>73</v>
      </c>
      <c r="C129" s="30">
        <v>2</v>
      </c>
      <c r="D129" s="74">
        <v>1.5845</v>
      </c>
    </row>
    <row r="130" spans="1:4" ht="18" customHeight="1">
      <c r="A130" s="71">
        <v>93</v>
      </c>
      <c r="B130" s="82" t="s">
        <v>44</v>
      </c>
      <c r="C130" s="30">
        <v>5</v>
      </c>
      <c r="D130" s="74">
        <v>1.556643</v>
      </c>
    </row>
    <row r="131" spans="1:4" ht="18" customHeight="1">
      <c r="A131" s="71">
        <v>94</v>
      </c>
      <c r="B131" s="83" t="s">
        <v>74</v>
      </c>
      <c r="C131" s="30">
        <v>3</v>
      </c>
      <c r="D131" s="74">
        <v>1.4043000000000001</v>
      </c>
    </row>
    <row r="132" spans="1:4" ht="18" customHeight="1">
      <c r="A132" s="71">
        <v>95</v>
      </c>
      <c r="B132" s="82" t="s">
        <v>21</v>
      </c>
      <c r="C132" s="30">
        <v>6</v>
      </c>
      <c r="D132" s="74">
        <v>1.2845420000000001</v>
      </c>
    </row>
    <row r="133" spans="1:4" ht="18" customHeight="1">
      <c r="A133" s="71">
        <v>96</v>
      </c>
      <c r="B133" s="82" t="s">
        <v>243</v>
      </c>
      <c r="C133" s="30">
        <v>1</v>
      </c>
      <c r="D133" s="74">
        <v>1.239743</v>
      </c>
    </row>
    <row r="134" spans="1:4" ht="18" customHeight="1">
      <c r="A134" s="71">
        <v>97</v>
      </c>
      <c r="B134" s="82" t="s">
        <v>229</v>
      </c>
      <c r="C134" s="30">
        <v>5</v>
      </c>
      <c r="D134" s="74">
        <v>1.2</v>
      </c>
    </row>
    <row r="135" spans="1:4" ht="18" customHeight="1">
      <c r="A135" s="71">
        <v>98</v>
      </c>
      <c r="B135" s="82" t="s">
        <v>230</v>
      </c>
      <c r="C135" s="30">
        <v>4</v>
      </c>
      <c r="D135" s="74">
        <v>1.1100000000000001</v>
      </c>
    </row>
    <row r="136" spans="1:4" ht="18" customHeight="1">
      <c r="A136" s="71">
        <v>99</v>
      </c>
      <c r="B136" s="82" t="s">
        <v>252</v>
      </c>
      <c r="C136" s="30">
        <v>3</v>
      </c>
      <c r="D136" s="74">
        <v>1.07</v>
      </c>
    </row>
    <row r="137" spans="1:4" ht="18" customHeight="1">
      <c r="A137" s="71">
        <v>100</v>
      </c>
      <c r="B137" s="82" t="s">
        <v>75</v>
      </c>
      <c r="C137" s="30">
        <v>2</v>
      </c>
      <c r="D137" s="74">
        <v>1.0149999999999999</v>
      </c>
    </row>
    <row r="138" spans="1:4" ht="18" customHeight="1">
      <c r="A138" s="71">
        <v>101</v>
      </c>
      <c r="B138" s="82" t="s">
        <v>28</v>
      </c>
      <c r="C138" s="30">
        <v>5</v>
      </c>
      <c r="D138" s="74">
        <v>1.003787</v>
      </c>
    </row>
    <row r="139" spans="1:4" ht="18" customHeight="1">
      <c r="A139" s="71">
        <v>102</v>
      </c>
      <c r="B139" s="82" t="s">
        <v>76</v>
      </c>
      <c r="C139" s="30">
        <v>4</v>
      </c>
      <c r="D139" s="74">
        <v>0.95206999999999997</v>
      </c>
    </row>
    <row r="140" spans="1:4" ht="18" customHeight="1">
      <c r="A140" s="71">
        <v>103</v>
      </c>
      <c r="B140" s="82" t="s">
        <v>33</v>
      </c>
      <c r="C140" s="30">
        <v>19</v>
      </c>
      <c r="D140" s="74">
        <v>0.94168799999999997</v>
      </c>
    </row>
    <row r="141" spans="1:4" ht="18" customHeight="1">
      <c r="A141" s="71">
        <v>104</v>
      </c>
      <c r="B141" s="84" t="s">
        <v>165</v>
      </c>
      <c r="C141" s="30">
        <v>8</v>
      </c>
      <c r="D141" s="74">
        <v>0.82611859999999993</v>
      </c>
    </row>
    <row r="142" spans="1:4" ht="18" customHeight="1">
      <c r="A142" s="71">
        <v>105</v>
      </c>
      <c r="B142" s="83" t="s">
        <v>95</v>
      </c>
      <c r="C142" s="30">
        <v>3</v>
      </c>
      <c r="D142" s="74">
        <v>0.71</v>
      </c>
    </row>
    <row r="143" spans="1:4" ht="18" customHeight="1">
      <c r="A143" s="71">
        <v>106</v>
      </c>
      <c r="B143" s="82" t="s">
        <v>161</v>
      </c>
      <c r="C143" s="30">
        <v>19</v>
      </c>
      <c r="D143" s="74">
        <v>0.62115200000000004</v>
      </c>
    </row>
    <row r="144" spans="1:4" ht="18" customHeight="1">
      <c r="A144" s="71">
        <v>107</v>
      </c>
      <c r="B144" s="82" t="s">
        <v>27</v>
      </c>
      <c r="C144" s="30">
        <v>6</v>
      </c>
      <c r="D144" s="74">
        <v>0.56370699999999996</v>
      </c>
    </row>
    <row r="145" spans="1:4" ht="18" customHeight="1">
      <c r="A145" s="71">
        <v>108</v>
      </c>
      <c r="B145" s="82" t="s">
        <v>34</v>
      </c>
      <c r="C145" s="30">
        <v>3</v>
      </c>
      <c r="D145" s="74">
        <v>0.52214300000000002</v>
      </c>
    </row>
    <row r="146" spans="1:4" ht="18" customHeight="1">
      <c r="A146" s="71">
        <v>109</v>
      </c>
      <c r="B146" s="82" t="s">
        <v>77</v>
      </c>
      <c r="C146" s="30">
        <v>1</v>
      </c>
      <c r="D146" s="74">
        <v>0.5</v>
      </c>
    </row>
    <row r="147" spans="1:4" ht="18" customHeight="1">
      <c r="A147" s="71">
        <v>110</v>
      </c>
      <c r="B147" s="82" t="s">
        <v>12</v>
      </c>
      <c r="C147" s="30">
        <v>5</v>
      </c>
      <c r="D147" s="74">
        <v>0.43293700000000002</v>
      </c>
    </row>
    <row r="148" spans="1:4" ht="18" customHeight="1">
      <c r="A148" s="71">
        <v>111</v>
      </c>
      <c r="B148" s="82" t="s">
        <v>37</v>
      </c>
      <c r="C148" s="30">
        <v>5</v>
      </c>
      <c r="D148" s="74">
        <v>0.34545500000000001</v>
      </c>
    </row>
    <row r="149" spans="1:4" ht="18" customHeight="1">
      <c r="A149" s="71">
        <v>112</v>
      </c>
      <c r="B149" s="82" t="s">
        <v>30</v>
      </c>
      <c r="C149" s="30">
        <v>2</v>
      </c>
      <c r="D149" s="74">
        <v>0.32</v>
      </c>
    </row>
    <row r="150" spans="1:4" ht="18" customHeight="1">
      <c r="A150" s="71">
        <v>113</v>
      </c>
      <c r="B150" s="82" t="s">
        <v>78</v>
      </c>
      <c r="C150" s="30">
        <v>3</v>
      </c>
      <c r="D150" s="74">
        <v>0.31282902000000001</v>
      </c>
    </row>
    <row r="151" spans="1:4" ht="18" customHeight="1">
      <c r="A151" s="71">
        <v>114</v>
      </c>
      <c r="B151" s="82" t="s">
        <v>83</v>
      </c>
      <c r="C151" s="30">
        <v>2</v>
      </c>
      <c r="D151" s="74">
        <v>0.30685699999999999</v>
      </c>
    </row>
    <row r="152" spans="1:4" ht="18" customHeight="1">
      <c r="A152" s="71">
        <v>115</v>
      </c>
      <c r="B152" s="82" t="s">
        <v>39</v>
      </c>
      <c r="C152" s="30">
        <v>4</v>
      </c>
      <c r="D152" s="74">
        <v>0.29499999999999998</v>
      </c>
    </row>
    <row r="153" spans="1:4" ht="18" customHeight="1">
      <c r="A153" s="71">
        <v>116</v>
      </c>
      <c r="B153" s="82" t="s">
        <v>79</v>
      </c>
      <c r="C153" s="30">
        <v>5</v>
      </c>
      <c r="D153" s="74">
        <v>0.27500000000000002</v>
      </c>
    </row>
    <row r="154" spans="1:4" ht="18" customHeight="1">
      <c r="A154" s="71">
        <v>117</v>
      </c>
      <c r="B154" s="82" t="s">
        <v>35</v>
      </c>
      <c r="C154" s="30">
        <v>3</v>
      </c>
      <c r="D154" s="74">
        <v>0.247</v>
      </c>
    </row>
    <row r="155" spans="1:4" ht="18" customHeight="1">
      <c r="A155" s="71">
        <v>118</v>
      </c>
      <c r="B155" s="82" t="s">
        <v>80</v>
      </c>
      <c r="C155" s="30">
        <v>1</v>
      </c>
      <c r="D155" s="74">
        <v>0.22500000000000001</v>
      </c>
    </row>
    <row r="156" spans="1:4" ht="18" customHeight="1">
      <c r="A156" s="71">
        <v>119</v>
      </c>
      <c r="B156" s="82" t="s">
        <v>81</v>
      </c>
      <c r="C156" s="30">
        <v>1</v>
      </c>
      <c r="D156" s="74">
        <v>0.21</v>
      </c>
    </row>
    <row r="157" spans="1:4" ht="18" customHeight="1">
      <c r="A157" s="71">
        <v>120</v>
      </c>
      <c r="B157" s="82" t="s">
        <v>93</v>
      </c>
      <c r="C157" s="30">
        <v>5</v>
      </c>
      <c r="D157" s="74">
        <v>0.202795</v>
      </c>
    </row>
    <row r="158" spans="1:4" ht="18" customHeight="1">
      <c r="A158" s="71">
        <v>121</v>
      </c>
      <c r="B158" s="82" t="s">
        <v>43</v>
      </c>
      <c r="C158" s="30">
        <v>5</v>
      </c>
      <c r="D158" s="74">
        <v>0.19290499999999999</v>
      </c>
    </row>
    <row r="159" spans="1:4" ht="18" customHeight="1">
      <c r="A159" s="71">
        <v>122</v>
      </c>
      <c r="B159" s="82" t="s">
        <v>88</v>
      </c>
      <c r="C159" s="30">
        <v>4</v>
      </c>
      <c r="D159" s="74">
        <v>0.17447299999999999</v>
      </c>
    </row>
    <row r="160" spans="1:4" ht="18" customHeight="1">
      <c r="A160" s="71">
        <v>123</v>
      </c>
      <c r="B160" s="82" t="s">
        <v>84</v>
      </c>
      <c r="C160" s="30">
        <v>5</v>
      </c>
      <c r="D160" s="74">
        <v>0.15781999999999999</v>
      </c>
    </row>
    <row r="161" spans="1:4" ht="18" customHeight="1">
      <c r="A161" s="71">
        <v>124</v>
      </c>
      <c r="B161" s="82" t="s">
        <v>259</v>
      </c>
      <c r="C161" s="30">
        <v>1</v>
      </c>
      <c r="D161" s="74">
        <v>0.14893600000000001</v>
      </c>
    </row>
    <row r="162" spans="1:4" ht="18" customHeight="1">
      <c r="A162" s="71">
        <v>125</v>
      </c>
      <c r="B162" s="82" t="s">
        <v>85</v>
      </c>
      <c r="C162" s="30">
        <v>2</v>
      </c>
      <c r="D162" s="74">
        <v>0.14291799999999999</v>
      </c>
    </row>
    <row r="163" spans="1:4" ht="18" customHeight="1">
      <c r="A163" s="71">
        <v>126</v>
      </c>
      <c r="B163" s="82" t="s">
        <v>29</v>
      </c>
      <c r="C163" s="30">
        <v>9</v>
      </c>
      <c r="D163" s="74">
        <v>0.13753014999999999</v>
      </c>
    </row>
    <row r="164" spans="1:4" ht="18" customHeight="1">
      <c r="A164" s="71">
        <v>127</v>
      </c>
      <c r="B164" s="82" t="s">
        <v>87</v>
      </c>
      <c r="C164" s="30">
        <v>2</v>
      </c>
      <c r="D164" s="74">
        <v>0.129</v>
      </c>
    </row>
    <row r="165" spans="1:4" ht="18" customHeight="1">
      <c r="A165" s="71">
        <v>128</v>
      </c>
      <c r="B165" s="82" t="s">
        <v>166</v>
      </c>
      <c r="C165" s="30">
        <v>6</v>
      </c>
      <c r="D165" s="74">
        <v>0.11526</v>
      </c>
    </row>
    <row r="166" spans="1:4" ht="18" customHeight="1">
      <c r="A166" s="71">
        <v>129</v>
      </c>
      <c r="B166" s="82" t="s">
        <v>295</v>
      </c>
      <c r="C166" s="30">
        <v>1</v>
      </c>
      <c r="D166" s="74">
        <v>0.1</v>
      </c>
    </row>
    <row r="167" spans="1:4" ht="18" customHeight="1">
      <c r="A167" s="71">
        <v>130</v>
      </c>
      <c r="B167" s="82" t="s">
        <v>86</v>
      </c>
      <c r="C167" s="30">
        <v>1</v>
      </c>
      <c r="D167" s="74">
        <v>0.1</v>
      </c>
    </row>
    <row r="168" spans="1:4" ht="18" customHeight="1">
      <c r="A168" s="71">
        <v>131</v>
      </c>
      <c r="B168" s="82" t="s">
        <v>82</v>
      </c>
      <c r="C168" s="30">
        <v>2</v>
      </c>
      <c r="D168" s="74">
        <v>9.7000000000000003E-2</v>
      </c>
    </row>
    <row r="169" spans="1:4" ht="18" customHeight="1">
      <c r="A169" s="71">
        <v>132</v>
      </c>
      <c r="B169" s="82" t="s">
        <v>90</v>
      </c>
      <c r="C169" s="30">
        <v>3</v>
      </c>
      <c r="D169" s="74">
        <v>8.9399999999999993E-2</v>
      </c>
    </row>
    <row r="170" spans="1:4" ht="18" customHeight="1">
      <c r="A170" s="71">
        <v>133</v>
      </c>
      <c r="B170" s="82" t="s">
        <v>231</v>
      </c>
      <c r="C170" s="30">
        <v>2</v>
      </c>
      <c r="D170" s="74">
        <v>8.8900000000000007E-2</v>
      </c>
    </row>
    <row r="171" spans="1:4" ht="18" customHeight="1">
      <c r="A171" s="71">
        <v>134</v>
      </c>
      <c r="B171" s="82" t="s">
        <v>89</v>
      </c>
      <c r="C171" s="30">
        <v>1</v>
      </c>
      <c r="D171" s="74">
        <v>7.0935999999999999E-2</v>
      </c>
    </row>
    <row r="172" spans="1:4" ht="18" customHeight="1">
      <c r="A172" s="71">
        <v>135</v>
      </c>
      <c r="B172" s="82" t="s">
        <v>91</v>
      </c>
      <c r="C172" s="30">
        <v>1</v>
      </c>
      <c r="D172" s="74">
        <v>3.3184999999999999E-2</v>
      </c>
    </row>
    <row r="173" spans="1:4" ht="18" customHeight="1">
      <c r="A173" s="71">
        <v>136</v>
      </c>
      <c r="B173" s="82" t="s">
        <v>97</v>
      </c>
      <c r="C173" s="30">
        <v>1</v>
      </c>
      <c r="D173" s="74">
        <v>2.4464E-2</v>
      </c>
    </row>
    <row r="174" spans="1:4" ht="18" customHeight="1">
      <c r="A174" s="71">
        <v>137</v>
      </c>
      <c r="B174" s="82" t="s">
        <v>92</v>
      </c>
      <c r="C174" s="30">
        <v>1</v>
      </c>
      <c r="D174" s="74">
        <v>0.02</v>
      </c>
    </row>
    <row r="175" spans="1:4" ht="18" customHeight="1">
      <c r="A175" s="71">
        <v>138</v>
      </c>
      <c r="B175" s="82" t="s">
        <v>271</v>
      </c>
      <c r="C175" s="30">
        <v>1</v>
      </c>
      <c r="D175" s="74">
        <v>0.01</v>
      </c>
    </row>
    <row r="176" spans="1:4" ht="18" customHeight="1">
      <c r="A176" s="71">
        <v>139</v>
      </c>
      <c r="B176" s="82" t="s">
        <v>245</v>
      </c>
      <c r="C176" s="30">
        <v>1</v>
      </c>
      <c r="D176" s="74">
        <v>0.01</v>
      </c>
    </row>
    <row r="177" spans="1:4" ht="18" customHeight="1">
      <c r="A177" s="71">
        <v>140</v>
      </c>
      <c r="B177" s="82" t="s">
        <v>41</v>
      </c>
      <c r="C177" s="30">
        <v>1</v>
      </c>
      <c r="D177" s="74">
        <v>0.01</v>
      </c>
    </row>
    <row r="178" spans="1:4" ht="18" customHeight="1">
      <c r="A178" s="71">
        <v>141</v>
      </c>
      <c r="B178" s="82" t="s">
        <v>19</v>
      </c>
      <c r="C178" s="30">
        <v>1</v>
      </c>
      <c r="D178" s="74">
        <v>0.01</v>
      </c>
    </row>
    <row r="179" spans="1:4" ht="18" customHeight="1">
      <c r="A179" s="71">
        <v>142</v>
      </c>
      <c r="B179" s="82" t="s">
        <v>260</v>
      </c>
      <c r="C179" s="30">
        <v>1</v>
      </c>
      <c r="D179" s="74">
        <v>5.2859999999999999E-3</v>
      </c>
    </row>
    <row r="180" spans="1:4" ht="18" customHeight="1">
      <c r="A180" s="71">
        <v>143</v>
      </c>
      <c r="B180" s="82" t="s">
        <v>247</v>
      </c>
      <c r="C180" s="30">
        <v>1</v>
      </c>
      <c r="D180" s="74">
        <v>5.0000000000000001E-3</v>
      </c>
    </row>
    <row r="181" spans="1:4" ht="18" customHeight="1">
      <c r="A181" s="71">
        <v>144</v>
      </c>
      <c r="B181" s="82" t="s">
        <v>96</v>
      </c>
      <c r="C181" s="30">
        <v>1</v>
      </c>
      <c r="D181" s="74">
        <v>5.0000000000000001E-3</v>
      </c>
    </row>
    <row r="182" spans="1:4" ht="18" customHeight="1">
      <c r="A182" s="218" t="s">
        <v>145</v>
      </c>
      <c r="B182" s="218"/>
      <c r="C182" s="31">
        <f>SUM(C38:C181)</f>
        <v>38379</v>
      </c>
      <c r="D182" s="75">
        <f>SUM(D38:D181)</f>
        <v>455063.59998795</v>
      </c>
    </row>
    <row r="183" spans="1:4" ht="15" customHeight="1">
      <c r="A183" s="32"/>
      <c r="B183" s="32"/>
      <c r="C183" s="33"/>
      <c r="D183" s="34"/>
    </row>
    <row r="184" spans="1:4" ht="15.75" customHeight="1">
      <c r="A184" s="219" t="s">
        <v>311</v>
      </c>
      <c r="B184" s="219"/>
      <c r="C184" s="219"/>
      <c r="D184" s="219"/>
    </row>
    <row r="185" spans="1:4" ht="15.75" customHeight="1">
      <c r="A185" s="219" t="str">
        <f>A6</f>
        <v>(Valid projects accumulated as of September 20, 2023)</v>
      </c>
      <c r="B185" s="219"/>
      <c r="C185" s="219"/>
      <c r="D185" s="219"/>
    </row>
    <row r="186" spans="1:4" ht="19.5" customHeight="1"/>
    <row r="187" spans="1:4" ht="59.55" customHeight="1">
      <c r="A187" s="119" t="s">
        <v>100</v>
      </c>
      <c r="B187" s="120" t="s">
        <v>146</v>
      </c>
      <c r="C187" s="121" t="s">
        <v>221</v>
      </c>
      <c r="D187" s="122" t="s">
        <v>225</v>
      </c>
    </row>
    <row r="188" spans="1:4" ht="19.5" customHeight="1">
      <c r="A188" s="71">
        <v>1</v>
      </c>
      <c r="B188" s="82" t="s">
        <v>232</v>
      </c>
      <c r="C188" s="72">
        <v>12180</v>
      </c>
      <c r="D188" s="76">
        <v>57137.662100400004</v>
      </c>
    </row>
    <row r="189" spans="1:4" ht="19.5" customHeight="1">
      <c r="A189" s="71">
        <v>2</v>
      </c>
      <c r="B189" s="82" t="s">
        <v>171</v>
      </c>
      <c r="C189" s="72">
        <v>4172</v>
      </c>
      <c r="D189" s="76">
        <v>40316.279956819992</v>
      </c>
    </row>
    <row r="190" spans="1:4" ht="19.5" customHeight="1">
      <c r="A190" s="71">
        <v>3</v>
      </c>
      <c r="B190" s="82" t="s">
        <v>233</v>
      </c>
      <c r="C190" s="72">
        <v>7263</v>
      </c>
      <c r="D190" s="76">
        <v>39455.576573130005</v>
      </c>
    </row>
    <row r="191" spans="1:4" ht="19.5" customHeight="1">
      <c r="A191" s="71">
        <v>4</v>
      </c>
      <c r="B191" s="83" t="s">
        <v>178</v>
      </c>
      <c r="C191" s="72">
        <v>1868</v>
      </c>
      <c r="D191" s="76">
        <v>36250.741877749999</v>
      </c>
    </row>
    <row r="192" spans="1:4" ht="19.5" customHeight="1">
      <c r="A192" s="71">
        <v>5</v>
      </c>
      <c r="B192" s="82" t="s">
        <v>192</v>
      </c>
      <c r="C192" s="72">
        <v>545</v>
      </c>
      <c r="D192" s="76">
        <v>33180.741474850001</v>
      </c>
    </row>
    <row r="193" spans="1:4" ht="19.5" customHeight="1">
      <c r="A193" s="71">
        <v>6</v>
      </c>
      <c r="B193" s="82" t="s">
        <v>172</v>
      </c>
      <c r="C193" s="72">
        <v>1067</v>
      </c>
      <c r="D193" s="76">
        <v>27503.054870460001</v>
      </c>
    </row>
    <row r="194" spans="1:4" ht="19.5" customHeight="1">
      <c r="A194" s="71">
        <v>7</v>
      </c>
      <c r="B194" s="82" t="s">
        <v>177</v>
      </c>
      <c r="C194" s="72">
        <v>2045</v>
      </c>
      <c r="D194" s="76">
        <v>24379.370551219996</v>
      </c>
    </row>
    <row r="195" spans="1:4" ht="19.5" customHeight="1">
      <c r="A195" s="71">
        <v>8</v>
      </c>
      <c r="B195" s="82" t="s">
        <v>197</v>
      </c>
      <c r="C195" s="72">
        <v>188</v>
      </c>
      <c r="D195" s="76">
        <v>15051.476525</v>
      </c>
    </row>
    <row r="196" spans="1:4" ht="19.5" customHeight="1">
      <c r="A196" s="71">
        <v>9</v>
      </c>
      <c r="B196" s="82" t="s">
        <v>45</v>
      </c>
      <c r="C196" s="72">
        <v>1361</v>
      </c>
      <c r="D196" s="76">
        <v>13508.280510870001</v>
      </c>
    </row>
    <row r="197" spans="1:4" ht="19.5" customHeight="1">
      <c r="A197" s="71">
        <v>10</v>
      </c>
      <c r="B197" s="82" t="s">
        <v>203</v>
      </c>
      <c r="C197" s="72">
        <v>82</v>
      </c>
      <c r="D197" s="76">
        <v>12018.294576</v>
      </c>
    </row>
    <row r="198" spans="1:4" ht="19.5" customHeight="1">
      <c r="A198" s="71">
        <v>11</v>
      </c>
      <c r="B198" s="82" t="s">
        <v>173</v>
      </c>
      <c r="C198" s="72">
        <v>654</v>
      </c>
      <c r="D198" s="76">
        <v>11196.247594369999</v>
      </c>
    </row>
    <row r="199" spans="1:4" ht="19.5" customHeight="1">
      <c r="A199" s="71">
        <v>12</v>
      </c>
      <c r="B199" s="82" t="s">
        <v>193</v>
      </c>
      <c r="C199" s="72">
        <v>221</v>
      </c>
      <c r="D199" s="76">
        <v>10666.887965010001</v>
      </c>
    </row>
    <row r="200" spans="1:4" ht="19.5" customHeight="1">
      <c r="A200" s="71">
        <v>13</v>
      </c>
      <c r="B200" s="82" t="s">
        <v>174</v>
      </c>
      <c r="C200" s="72">
        <v>173</v>
      </c>
      <c r="D200" s="76">
        <v>10662.37585524</v>
      </c>
    </row>
    <row r="201" spans="1:4" ht="19.5" customHeight="1">
      <c r="A201" s="71">
        <v>14</v>
      </c>
      <c r="B201" s="82" t="s">
        <v>175</v>
      </c>
      <c r="C201" s="72">
        <v>364</v>
      </c>
      <c r="D201" s="76">
        <v>9636.1892127800002</v>
      </c>
    </row>
    <row r="202" spans="1:4" ht="19.5" customHeight="1">
      <c r="A202" s="71">
        <v>15</v>
      </c>
      <c r="B202" s="82" t="s">
        <v>181</v>
      </c>
      <c r="C202" s="72">
        <v>553</v>
      </c>
      <c r="D202" s="76">
        <v>9479.175268680001</v>
      </c>
    </row>
    <row r="203" spans="1:4" ht="19.5" customHeight="1">
      <c r="A203" s="71">
        <v>16</v>
      </c>
      <c r="B203" s="82" t="s">
        <v>179</v>
      </c>
      <c r="C203" s="72">
        <v>561</v>
      </c>
      <c r="D203" s="76">
        <v>7279.3995780399991</v>
      </c>
    </row>
    <row r="204" spans="1:4" ht="19.5" customHeight="1">
      <c r="A204" s="71">
        <v>17</v>
      </c>
      <c r="B204" s="82" t="s">
        <v>191</v>
      </c>
      <c r="C204" s="72">
        <v>525</v>
      </c>
      <c r="D204" s="76">
        <v>7001.2106540499999</v>
      </c>
    </row>
    <row r="205" spans="1:4" ht="19.5" customHeight="1">
      <c r="A205" s="71">
        <v>18</v>
      </c>
      <c r="B205" s="83" t="s">
        <v>182</v>
      </c>
      <c r="C205" s="72">
        <v>1004</v>
      </c>
      <c r="D205" s="76">
        <v>6340.9382759300006</v>
      </c>
    </row>
    <row r="206" spans="1:4" ht="19.5" customHeight="1">
      <c r="A206" s="71">
        <v>19</v>
      </c>
      <c r="B206" s="82" t="s">
        <v>200</v>
      </c>
      <c r="C206" s="72">
        <v>223</v>
      </c>
      <c r="D206" s="76">
        <v>6316.4037004700003</v>
      </c>
    </row>
    <row r="207" spans="1:4" ht="19.5" customHeight="1">
      <c r="A207" s="71">
        <v>20</v>
      </c>
      <c r="B207" s="82" t="s">
        <v>187</v>
      </c>
      <c r="C207" s="72">
        <v>395</v>
      </c>
      <c r="D207" s="76">
        <v>5655.0545562200004</v>
      </c>
    </row>
    <row r="208" spans="1:4" ht="19.5" customHeight="1">
      <c r="A208" s="71">
        <v>21</v>
      </c>
      <c r="B208" s="82" t="s">
        <v>209</v>
      </c>
      <c r="C208" s="72">
        <v>64</v>
      </c>
      <c r="D208" s="76">
        <v>4810.3202350000001</v>
      </c>
    </row>
    <row r="209" spans="1:4" ht="19.5" customHeight="1">
      <c r="A209" s="71">
        <v>22</v>
      </c>
      <c r="B209" s="82" t="s">
        <v>183</v>
      </c>
      <c r="C209" s="72">
        <v>442</v>
      </c>
      <c r="D209" s="76">
        <v>4648.0085886600009</v>
      </c>
    </row>
    <row r="210" spans="1:4" ht="19.5" customHeight="1">
      <c r="A210" s="71">
        <v>23</v>
      </c>
      <c r="B210" s="82" t="s">
        <v>217</v>
      </c>
      <c r="C210" s="72">
        <v>15</v>
      </c>
      <c r="D210" s="76">
        <v>4496.0433999999996</v>
      </c>
    </row>
    <row r="211" spans="1:4" ht="19.5" customHeight="1">
      <c r="A211" s="71">
        <v>24</v>
      </c>
      <c r="B211" s="82" t="s">
        <v>196</v>
      </c>
      <c r="C211" s="72">
        <v>119</v>
      </c>
      <c r="D211" s="76">
        <v>4364.0886559999999</v>
      </c>
    </row>
    <row r="212" spans="1:4" ht="19.5" customHeight="1">
      <c r="A212" s="71">
        <v>25</v>
      </c>
      <c r="B212" s="82" t="s">
        <v>241</v>
      </c>
      <c r="C212" s="72">
        <v>136</v>
      </c>
      <c r="D212" s="76">
        <v>4273.2816380000004</v>
      </c>
    </row>
    <row r="213" spans="1:4" ht="19.5" customHeight="1">
      <c r="A213" s="71">
        <v>26</v>
      </c>
      <c r="B213" s="82" t="s">
        <v>188</v>
      </c>
      <c r="C213" s="72">
        <v>137</v>
      </c>
      <c r="D213" s="76">
        <v>3944.871901</v>
      </c>
    </row>
    <row r="214" spans="1:4" ht="19.5" customHeight="1">
      <c r="A214" s="71">
        <v>27</v>
      </c>
      <c r="B214" s="82" t="s">
        <v>180</v>
      </c>
      <c r="C214" s="72">
        <v>145</v>
      </c>
      <c r="D214" s="76">
        <v>3874.2472230100002</v>
      </c>
    </row>
    <row r="215" spans="1:4" ht="19.5" customHeight="1">
      <c r="A215" s="71">
        <v>28</v>
      </c>
      <c r="B215" s="82" t="s">
        <v>212</v>
      </c>
      <c r="C215" s="72">
        <v>160</v>
      </c>
      <c r="D215" s="76">
        <v>3850.361598</v>
      </c>
    </row>
    <row r="216" spans="1:4" ht="19.5" customHeight="1">
      <c r="A216" s="71">
        <v>29</v>
      </c>
      <c r="B216" s="82" t="s">
        <v>184</v>
      </c>
      <c r="C216" s="72">
        <v>221</v>
      </c>
      <c r="D216" s="76">
        <v>3328.950257</v>
      </c>
    </row>
    <row r="217" spans="1:4" ht="19.5" customHeight="1">
      <c r="A217" s="71">
        <v>30</v>
      </c>
      <c r="B217" s="82" t="s">
        <v>213</v>
      </c>
      <c r="C217" s="72">
        <v>40</v>
      </c>
      <c r="D217" s="76">
        <v>3198.402427</v>
      </c>
    </row>
    <row r="218" spans="1:4" ht="19.5" customHeight="1">
      <c r="A218" s="71">
        <v>31</v>
      </c>
      <c r="B218" s="82" t="s">
        <v>255</v>
      </c>
      <c r="C218" s="72">
        <v>50</v>
      </c>
      <c r="D218" s="76">
        <v>2768.6918150000001</v>
      </c>
    </row>
    <row r="219" spans="1:4" ht="19.5" customHeight="1">
      <c r="A219" s="71">
        <v>32</v>
      </c>
      <c r="B219" s="82" t="s">
        <v>208</v>
      </c>
      <c r="C219" s="72">
        <v>139</v>
      </c>
      <c r="D219" s="76">
        <v>2753.829252</v>
      </c>
    </row>
    <row r="220" spans="1:4" ht="19.5" customHeight="1">
      <c r="A220" s="71">
        <v>33</v>
      </c>
      <c r="B220" s="82" t="s">
        <v>186</v>
      </c>
      <c r="C220" s="72">
        <v>26</v>
      </c>
      <c r="D220" s="76">
        <v>2524.2635248299998</v>
      </c>
    </row>
    <row r="221" spans="1:4" ht="19.5" customHeight="1">
      <c r="A221" s="71">
        <v>34</v>
      </c>
      <c r="B221" s="82" t="s">
        <v>170</v>
      </c>
      <c r="C221" s="72">
        <v>82</v>
      </c>
      <c r="D221" s="76">
        <v>2265.7061350700001</v>
      </c>
    </row>
    <row r="222" spans="1:4" ht="19.5" customHeight="1">
      <c r="A222" s="71">
        <v>35</v>
      </c>
      <c r="B222" s="82" t="s">
        <v>201</v>
      </c>
      <c r="C222" s="72">
        <v>126</v>
      </c>
      <c r="D222" s="76">
        <v>2127.01877715</v>
      </c>
    </row>
    <row r="223" spans="1:4" ht="19.5" customHeight="1">
      <c r="A223" s="71">
        <v>36</v>
      </c>
      <c r="B223" s="82" t="s">
        <v>199</v>
      </c>
      <c r="C223" s="72">
        <v>65</v>
      </c>
      <c r="D223" s="76">
        <v>2077.502927</v>
      </c>
    </row>
    <row r="224" spans="1:4" ht="19.5" customHeight="1">
      <c r="A224" s="71">
        <v>37</v>
      </c>
      <c r="B224" s="82" t="s">
        <v>234</v>
      </c>
      <c r="C224" s="72">
        <v>53</v>
      </c>
      <c r="D224" s="76">
        <v>2038.3972040000001</v>
      </c>
    </row>
    <row r="225" spans="1:4" ht="19.5" customHeight="1">
      <c r="A225" s="71">
        <v>38</v>
      </c>
      <c r="B225" s="82" t="s">
        <v>185</v>
      </c>
      <c r="C225" s="72">
        <v>102</v>
      </c>
      <c r="D225" s="76">
        <v>1751.1357399999999</v>
      </c>
    </row>
    <row r="226" spans="1:4" ht="19.5" customHeight="1">
      <c r="A226" s="71">
        <v>39</v>
      </c>
      <c r="B226" s="82" t="s">
        <v>189</v>
      </c>
      <c r="C226" s="72">
        <v>56</v>
      </c>
      <c r="D226" s="76">
        <v>1738.9678160000001</v>
      </c>
    </row>
    <row r="227" spans="1:4" ht="19.5" customHeight="1">
      <c r="A227" s="71">
        <v>40</v>
      </c>
      <c r="B227" s="82" t="s">
        <v>190</v>
      </c>
      <c r="C227" s="72">
        <v>67</v>
      </c>
      <c r="D227" s="76">
        <v>1590.35706957</v>
      </c>
    </row>
    <row r="228" spans="1:4" ht="19.5" customHeight="1">
      <c r="A228" s="71">
        <v>41</v>
      </c>
      <c r="B228" s="82" t="s">
        <v>195</v>
      </c>
      <c r="C228" s="72">
        <v>103</v>
      </c>
      <c r="D228" s="76">
        <v>1250.23347928</v>
      </c>
    </row>
    <row r="229" spans="1:4" ht="19.5" customHeight="1">
      <c r="A229" s="71">
        <v>42</v>
      </c>
      <c r="B229" s="82" t="s">
        <v>194</v>
      </c>
      <c r="C229" s="72">
        <v>24</v>
      </c>
      <c r="D229" s="76">
        <v>1116.2776690000001</v>
      </c>
    </row>
    <row r="230" spans="1:4" ht="19.5" customHeight="1">
      <c r="A230" s="71">
        <v>43</v>
      </c>
      <c r="B230" s="82" t="s">
        <v>198</v>
      </c>
      <c r="C230" s="72">
        <v>71</v>
      </c>
      <c r="D230" s="76">
        <v>1048.4426581999999</v>
      </c>
    </row>
    <row r="231" spans="1:4" ht="19.5" customHeight="1">
      <c r="A231" s="71">
        <v>44</v>
      </c>
      <c r="B231" s="82" t="s">
        <v>218</v>
      </c>
      <c r="C231" s="72">
        <v>51</v>
      </c>
      <c r="D231" s="76">
        <v>720.141302</v>
      </c>
    </row>
    <row r="232" spans="1:4" ht="19.5" customHeight="1">
      <c r="A232" s="71">
        <v>45</v>
      </c>
      <c r="B232" s="82" t="s">
        <v>176</v>
      </c>
      <c r="C232" s="72">
        <v>30</v>
      </c>
      <c r="D232" s="76">
        <v>706.827808</v>
      </c>
    </row>
    <row r="233" spans="1:4" ht="19.5" customHeight="1">
      <c r="A233" s="71">
        <v>46</v>
      </c>
      <c r="B233" s="82" t="s">
        <v>211</v>
      </c>
      <c r="C233" s="72">
        <v>30</v>
      </c>
      <c r="D233" s="76">
        <v>686.08554600000002</v>
      </c>
    </row>
    <row r="234" spans="1:4" ht="19.5" customHeight="1">
      <c r="A234" s="71">
        <v>47</v>
      </c>
      <c r="B234" s="82" t="s">
        <v>205</v>
      </c>
      <c r="C234" s="72">
        <v>33</v>
      </c>
      <c r="D234" s="76">
        <v>655.75248099999999</v>
      </c>
    </row>
    <row r="235" spans="1:4" ht="19.5" customHeight="1">
      <c r="A235" s="71">
        <v>48</v>
      </c>
      <c r="B235" s="82" t="s">
        <v>206</v>
      </c>
      <c r="C235" s="72">
        <v>101</v>
      </c>
      <c r="D235" s="76">
        <v>514.30219521000004</v>
      </c>
    </row>
    <row r="236" spans="1:4" ht="19.5" customHeight="1">
      <c r="A236" s="71">
        <v>49</v>
      </c>
      <c r="B236" s="82" t="s">
        <v>202</v>
      </c>
      <c r="C236" s="72">
        <v>35</v>
      </c>
      <c r="D236" s="76">
        <v>478.25191100000001</v>
      </c>
    </row>
    <row r="237" spans="1:4" ht="19.5" customHeight="1">
      <c r="A237" s="71">
        <v>50</v>
      </c>
      <c r="B237" s="82" t="s">
        <v>214</v>
      </c>
      <c r="C237" s="72">
        <v>17</v>
      </c>
      <c r="D237" s="76">
        <v>431.86485599999997</v>
      </c>
    </row>
    <row r="238" spans="1:4" ht="19.5" customHeight="1">
      <c r="A238" s="71">
        <v>51</v>
      </c>
      <c r="B238" s="82" t="s">
        <v>46</v>
      </c>
      <c r="C238" s="72">
        <v>30</v>
      </c>
      <c r="D238" s="76">
        <v>317.28799900000001</v>
      </c>
    </row>
    <row r="239" spans="1:4" ht="19.5" customHeight="1">
      <c r="A239" s="71">
        <v>52</v>
      </c>
      <c r="B239" s="82" t="s">
        <v>204</v>
      </c>
      <c r="C239" s="72">
        <v>20</v>
      </c>
      <c r="D239" s="76">
        <v>311.87284799999998</v>
      </c>
    </row>
    <row r="240" spans="1:4" ht="19.5" customHeight="1">
      <c r="A240" s="71">
        <v>53</v>
      </c>
      <c r="B240" s="82" t="s">
        <v>48</v>
      </c>
      <c r="C240" s="72">
        <v>9</v>
      </c>
      <c r="D240" s="76">
        <v>245.35986299999999</v>
      </c>
    </row>
    <row r="241" spans="1:4" ht="19.5" customHeight="1">
      <c r="A241" s="71">
        <v>54</v>
      </c>
      <c r="B241" s="82" t="s">
        <v>235</v>
      </c>
      <c r="C241" s="72">
        <v>42</v>
      </c>
      <c r="D241" s="76">
        <v>240.36246</v>
      </c>
    </row>
    <row r="242" spans="1:4" ht="19.5" customHeight="1">
      <c r="A242" s="71">
        <v>55</v>
      </c>
      <c r="B242" s="82" t="s">
        <v>210</v>
      </c>
      <c r="C242" s="72">
        <v>21</v>
      </c>
      <c r="D242" s="76">
        <v>231.58128487000002</v>
      </c>
    </row>
    <row r="243" spans="1:4" ht="19.5" customHeight="1">
      <c r="A243" s="71">
        <v>56</v>
      </c>
      <c r="B243" s="82" t="s">
        <v>216</v>
      </c>
      <c r="C243" s="72">
        <v>20</v>
      </c>
      <c r="D243" s="76">
        <v>230.53464199999999</v>
      </c>
    </row>
    <row r="244" spans="1:4" ht="19.5" customHeight="1">
      <c r="A244" s="71">
        <v>57</v>
      </c>
      <c r="B244" s="82" t="s">
        <v>207</v>
      </c>
      <c r="C244" s="72">
        <v>10</v>
      </c>
      <c r="D244" s="76">
        <v>153.52383800000001</v>
      </c>
    </row>
    <row r="245" spans="1:4" ht="19.5" customHeight="1">
      <c r="A245" s="71">
        <v>58</v>
      </c>
      <c r="B245" s="82" t="s">
        <v>236</v>
      </c>
      <c r="C245" s="72">
        <v>10</v>
      </c>
      <c r="D245" s="76">
        <v>135.72999999999999</v>
      </c>
    </row>
    <row r="246" spans="1:4" ht="19.5" customHeight="1">
      <c r="A246" s="71">
        <v>59</v>
      </c>
      <c r="B246" s="82" t="s">
        <v>47</v>
      </c>
      <c r="C246" s="72">
        <v>8</v>
      </c>
      <c r="D246" s="76">
        <v>92.086029999999994</v>
      </c>
    </row>
    <row r="247" spans="1:4" ht="19.5" customHeight="1">
      <c r="A247" s="71">
        <v>60</v>
      </c>
      <c r="B247" s="82" t="s">
        <v>237</v>
      </c>
      <c r="C247" s="72">
        <v>13</v>
      </c>
      <c r="D247" s="76">
        <v>20.725000000000001</v>
      </c>
    </row>
    <row r="248" spans="1:4" ht="19.5" customHeight="1">
      <c r="A248" s="71">
        <v>61</v>
      </c>
      <c r="B248" s="82" t="s">
        <v>238</v>
      </c>
      <c r="C248" s="72">
        <v>4</v>
      </c>
      <c r="D248" s="76">
        <v>7.9012618099999994</v>
      </c>
    </row>
    <row r="249" spans="1:4" ht="19.5" customHeight="1">
      <c r="A249" s="71">
        <v>62</v>
      </c>
      <c r="B249" s="82" t="s">
        <v>239</v>
      </c>
      <c r="C249" s="72">
        <v>6</v>
      </c>
      <c r="D249" s="76">
        <v>4.1469940000000003</v>
      </c>
    </row>
    <row r="250" spans="1:4" ht="19.5" customHeight="1">
      <c r="A250" s="71">
        <v>63</v>
      </c>
      <c r="B250" s="82" t="s">
        <v>240</v>
      </c>
      <c r="C250" s="72">
        <v>1</v>
      </c>
      <c r="D250" s="76">
        <v>3</v>
      </c>
    </row>
    <row r="251" spans="1:4" ht="19.5" customHeight="1">
      <c r="A251" s="71">
        <v>64</v>
      </c>
      <c r="B251" s="82" t="s">
        <v>215</v>
      </c>
      <c r="C251" s="72">
        <v>1</v>
      </c>
      <c r="D251" s="76">
        <v>1.5</v>
      </c>
    </row>
    <row r="252" spans="1:4" ht="19.5" customHeight="1">
      <c r="A252" s="218" t="s">
        <v>145</v>
      </c>
      <c r="B252" s="218"/>
      <c r="C252" s="73">
        <f>SUM(C188:C251)</f>
        <v>38379</v>
      </c>
      <c r="D252" s="77">
        <f>SUM(D188:D251)</f>
        <v>455063.59998794971</v>
      </c>
    </row>
    <row r="253" spans="1:4" ht="15" customHeight="1"/>
    <row r="254" spans="1:4" ht="26.25" customHeight="1">
      <c r="A254" s="216" t="s">
        <v>284</v>
      </c>
      <c r="B254" s="216"/>
      <c r="C254" s="216"/>
      <c r="D254" s="216"/>
    </row>
    <row r="255" spans="1:4" ht="15.75" customHeight="1">
      <c r="A255" s="217" t="str">
        <f>A6</f>
        <v>(Valid projects accumulated as of September 20, 2023)</v>
      </c>
      <c r="B255" s="217"/>
      <c r="C255" s="217"/>
      <c r="D255" s="217"/>
    </row>
    <row r="257" spans="1:4" ht="60" customHeight="1">
      <c r="A257" s="124" t="s">
        <v>100</v>
      </c>
      <c r="B257" s="125" t="s">
        <v>286</v>
      </c>
      <c r="C257" s="126" t="s">
        <v>221</v>
      </c>
      <c r="D257" s="123" t="s">
        <v>225</v>
      </c>
    </row>
    <row r="258" spans="1:4">
      <c r="A258" s="127" t="s">
        <v>272</v>
      </c>
      <c r="B258" s="128" t="s">
        <v>279</v>
      </c>
      <c r="C258" s="129">
        <f>SUM(C259:C264)</f>
        <v>19571</v>
      </c>
      <c r="D258" s="130">
        <f>SUM(D259:D264)</f>
        <v>181169.62321126001</v>
      </c>
    </row>
    <row r="259" spans="1:4">
      <c r="A259" s="131">
        <v>1</v>
      </c>
      <c r="B259" s="132" t="s">
        <v>232</v>
      </c>
      <c r="C259" s="133">
        <f t="shared" ref="C259:C264" si="0">VLOOKUP(B259,$B$188:$D$251,2,FALSE)</f>
        <v>12180</v>
      </c>
      <c r="D259" s="134">
        <f t="shared" ref="D259:D264" si="1">VLOOKUP(B259,$B$188:$D$251,3,FALSE)</f>
        <v>57137.662100400004</v>
      </c>
    </row>
    <row r="260" spans="1:4">
      <c r="A260" s="131">
        <v>2</v>
      </c>
      <c r="B260" s="132" t="s">
        <v>171</v>
      </c>
      <c r="C260" s="133">
        <f t="shared" si="0"/>
        <v>4172</v>
      </c>
      <c r="D260" s="134">
        <f t="shared" si="1"/>
        <v>40316.279956819992</v>
      </c>
    </row>
    <row r="261" spans="1:4">
      <c r="A261" s="131">
        <v>3</v>
      </c>
      <c r="B261" s="132" t="s">
        <v>178</v>
      </c>
      <c r="C261" s="133">
        <f t="shared" si="0"/>
        <v>1868</v>
      </c>
      <c r="D261" s="134">
        <f t="shared" si="1"/>
        <v>36250.741877749999</v>
      </c>
    </row>
    <row r="262" spans="1:4">
      <c r="A262" s="131">
        <v>4</v>
      </c>
      <c r="B262" s="132" t="s">
        <v>192</v>
      </c>
      <c r="C262" s="133">
        <f t="shared" si="0"/>
        <v>545</v>
      </c>
      <c r="D262" s="134">
        <f t="shared" si="1"/>
        <v>33180.741474850001</v>
      </c>
    </row>
    <row r="263" spans="1:4">
      <c r="A263" s="131">
        <v>5</v>
      </c>
      <c r="B263" s="132" t="s">
        <v>175</v>
      </c>
      <c r="C263" s="133">
        <f t="shared" si="0"/>
        <v>364</v>
      </c>
      <c r="D263" s="134">
        <f t="shared" si="1"/>
        <v>9636.1892127800002</v>
      </c>
    </row>
    <row r="264" spans="1:4">
      <c r="A264" s="135">
        <v>6</v>
      </c>
      <c r="B264" s="136" t="s">
        <v>183</v>
      </c>
      <c r="C264" s="137">
        <f t="shared" si="0"/>
        <v>442</v>
      </c>
      <c r="D264" s="138">
        <f t="shared" si="1"/>
        <v>4648.0085886600009</v>
      </c>
    </row>
    <row r="265" spans="1:4">
      <c r="A265" s="139" t="s">
        <v>273</v>
      </c>
      <c r="B265" s="140" t="s">
        <v>278</v>
      </c>
      <c r="C265" s="141">
        <f>SUM(C266:C276)</f>
        <v>12947</v>
      </c>
      <c r="D265" s="142">
        <f>SUM(D266:D276)</f>
        <v>139238.24432519</v>
      </c>
    </row>
    <row r="266" spans="1:4">
      <c r="A266" s="143">
        <v>1</v>
      </c>
      <c r="B266" s="144" t="s">
        <v>233</v>
      </c>
      <c r="C266" s="133">
        <f t="shared" ref="C266:C276" si="2">VLOOKUP(B266,$B$188:$D$251,2,FALSE)</f>
        <v>7263</v>
      </c>
      <c r="D266" s="134">
        <f t="shared" ref="D266:D276" si="3">VLOOKUP(B266,$B$188:$D$251,3,FALSE)</f>
        <v>39455.576573130005</v>
      </c>
    </row>
    <row r="267" spans="1:4">
      <c r="A267" s="143">
        <v>2</v>
      </c>
      <c r="B267" s="144" t="s">
        <v>172</v>
      </c>
      <c r="C267" s="133">
        <f t="shared" si="2"/>
        <v>1067</v>
      </c>
      <c r="D267" s="134">
        <f t="shared" si="3"/>
        <v>27503.054870460001</v>
      </c>
    </row>
    <row r="268" spans="1:4">
      <c r="A268" s="143">
        <v>3</v>
      </c>
      <c r="B268" s="144" t="s">
        <v>177</v>
      </c>
      <c r="C268" s="133">
        <f t="shared" si="2"/>
        <v>2045</v>
      </c>
      <c r="D268" s="134">
        <f t="shared" si="3"/>
        <v>24379.370551219996</v>
      </c>
    </row>
    <row r="269" spans="1:4">
      <c r="A269" s="143">
        <v>4</v>
      </c>
      <c r="B269" s="144" t="s">
        <v>174</v>
      </c>
      <c r="C269" s="133">
        <f t="shared" si="2"/>
        <v>173</v>
      </c>
      <c r="D269" s="134">
        <f t="shared" si="3"/>
        <v>10662.37585524</v>
      </c>
    </row>
    <row r="270" spans="1:4">
      <c r="A270" s="143">
        <v>5</v>
      </c>
      <c r="B270" s="144" t="s">
        <v>181</v>
      </c>
      <c r="C270" s="133">
        <f t="shared" si="2"/>
        <v>553</v>
      </c>
      <c r="D270" s="134">
        <f t="shared" si="3"/>
        <v>9479.175268680001</v>
      </c>
    </row>
    <row r="271" spans="1:4">
      <c r="A271" s="143">
        <v>6</v>
      </c>
      <c r="B271" s="144" t="s">
        <v>179</v>
      </c>
      <c r="C271" s="133">
        <f t="shared" si="2"/>
        <v>561</v>
      </c>
      <c r="D271" s="134">
        <f t="shared" si="3"/>
        <v>7279.3995780399991</v>
      </c>
    </row>
    <row r="272" spans="1:4">
      <c r="A272" s="143">
        <v>7</v>
      </c>
      <c r="B272" s="144" t="s">
        <v>191</v>
      </c>
      <c r="C272" s="133">
        <f t="shared" si="2"/>
        <v>525</v>
      </c>
      <c r="D272" s="134">
        <f t="shared" si="3"/>
        <v>7001.2106540499999</v>
      </c>
    </row>
    <row r="273" spans="1:4">
      <c r="A273" s="143">
        <v>8</v>
      </c>
      <c r="B273" s="144" t="s">
        <v>187</v>
      </c>
      <c r="C273" s="133">
        <f t="shared" si="2"/>
        <v>395</v>
      </c>
      <c r="D273" s="134">
        <f t="shared" si="3"/>
        <v>5655.0545562200004</v>
      </c>
    </row>
    <row r="274" spans="1:4">
      <c r="A274" s="143">
        <v>9</v>
      </c>
      <c r="B274" s="144" t="s">
        <v>188</v>
      </c>
      <c r="C274" s="133">
        <f t="shared" si="2"/>
        <v>137</v>
      </c>
      <c r="D274" s="134">
        <f t="shared" si="3"/>
        <v>3944.871901</v>
      </c>
    </row>
    <row r="275" spans="1:4">
      <c r="A275" s="143">
        <v>10</v>
      </c>
      <c r="B275" s="144" t="s">
        <v>201</v>
      </c>
      <c r="C275" s="133">
        <f t="shared" si="2"/>
        <v>126</v>
      </c>
      <c r="D275" s="134">
        <f t="shared" si="3"/>
        <v>2127.01877715</v>
      </c>
    </row>
    <row r="276" spans="1:4">
      <c r="A276" s="145">
        <v>11</v>
      </c>
      <c r="B276" s="146" t="s">
        <v>185</v>
      </c>
      <c r="C276" s="133">
        <f t="shared" si="2"/>
        <v>102</v>
      </c>
      <c r="D276" s="134">
        <f t="shared" si="3"/>
        <v>1751.1357399999999</v>
      </c>
    </row>
    <row r="277" spans="1:4">
      <c r="A277" s="139" t="s">
        <v>274</v>
      </c>
      <c r="B277" s="140" t="s">
        <v>281</v>
      </c>
      <c r="C277" s="141">
        <f>SUM(C278:C291)</f>
        <v>2384</v>
      </c>
      <c r="D277" s="142">
        <f>SUM(D278:D291)</f>
        <v>66834.734812520008</v>
      </c>
    </row>
    <row r="278" spans="1:4">
      <c r="A278" s="131">
        <v>1</v>
      </c>
      <c r="B278" s="132" t="s">
        <v>197</v>
      </c>
      <c r="C278" s="133">
        <f t="shared" ref="C278:C291" si="4">VLOOKUP(B278,$B$188:$D$251,2,FALSE)</f>
        <v>188</v>
      </c>
      <c r="D278" s="134">
        <f t="shared" ref="D278:D291" si="5">VLOOKUP(B278,$B$188:$D$251,3,FALSE)</f>
        <v>15051.476525</v>
      </c>
    </row>
    <row r="279" spans="1:4">
      <c r="A279" s="131">
        <v>2</v>
      </c>
      <c r="B279" s="132" t="s">
        <v>203</v>
      </c>
      <c r="C279" s="133">
        <f t="shared" si="4"/>
        <v>82</v>
      </c>
      <c r="D279" s="134">
        <f t="shared" si="5"/>
        <v>12018.294576</v>
      </c>
    </row>
    <row r="280" spans="1:4">
      <c r="A280" s="131">
        <v>3</v>
      </c>
      <c r="B280" s="132" t="s">
        <v>200</v>
      </c>
      <c r="C280" s="133">
        <f t="shared" si="4"/>
        <v>223</v>
      </c>
      <c r="D280" s="134">
        <f t="shared" si="5"/>
        <v>6316.4037004700003</v>
      </c>
    </row>
    <row r="281" spans="1:4">
      <c r="A281" s="131">
        <v>4</v>
      </c>
      <c r="B281" s="132" t="s">
        <v>182</v>
      </c>
      <c r="C281" s="133">
        <f t="shared" si="4"/>
        <v>1004</v>
      </c>
      <c r="D281" s="134">
        <f t="shared" si="5"/>
        <v>6340.9382759300006</v>
      </c>
    </row>
    <row r="282" spans="1:4">
      <c r="A282" s="131">
        <v>5</v>
      </c>
      <c r="B282" s="132" t="s">
        <v>196</v>
      </c>
      <c r="C282" s="133">
        <f t="shared" si="4"/>
        <v>119</v>
      </c>
      <c r="D282" s="134">
        <f t="shared" si="5"/>
        <v>4364.0886559999999</v>
      </c>
    </row>
    <row r="283" spans="1:4">
      <c r="A283" s="131">
        <v>6</v>
      </c>
      <c r="B283" s="147" t="s">
        <v>241</v>
      </c>
      <c r="C283" s="133">
        <f t="shared" si="4"/>
        <v>136</v>
      </c>
      <c r="D283" s="134">
        <f t="shared" si="5"/>
        <v>4273.2816380000004</v>
      </c>
    </row>
    <row r="284" spans="1:4">
      <c r="A284" s="131">
        <v>7</v>
      </c>
      <c r="B284" s="132" t="s">
        <v>212</v>
      </c>
      <c r="C284" s="133">
        <f t="shared" si="4"/>
        <v>160</v>
      </c>
      <c r="D284" s="134">
        <f t="shared" si="5"/>
        <v>3850.361598</v>
      </c>
    </row>
    <row r="285" spans="1:4">
      <c r="A285" s="131">
        <v>8</v>
      </c>
      <c r="B285" s="147" t="s">
        <v>180</v>
      </c>
      <c r="C285" s="133">
        <f t="shared" si="4"/>
        <v>145</v>
      </c>
      <c r="D285" s="134">
        <f t="shared" si="5"/>
        <v>3874.2472230100002</v>
      </c>
    </row>
    <row r="286" spans="1:4">
      <c r="A286" s="131">
        <v>9</v>
      </c>
      <c r="B286" s="132" t="s">
        <v>186</v>
      </c>
      <c r="C286" s="133">
        <f t="shared" si="4"/>
        <v>26</v>
      </c>
      <c r="D286" s="134">
        <f t="shared" si="5"/>
        <v>2524.2635248299998</v>
      </c>
    </row>
    <row r="287" spans="1:4">
      <c r="A287" s="131">
        <v>10</v>
      </c>
      <c r="B287" s="132" t="s">
        <v>199</v>
      </c>
      <c r="C287" s="133">
        <f t="shared" si="4"/>
        <v>65</v>
      </c>
      <c r="D287" s="134">
        <f t="shared" si="5"/>
        <v>2077.502927</v>
      </c>
    </row>
    <row r="288" spans="1:4">
      <c r="A288" s="131">
        <v>11</v>
      </c>
      <c r="B288" s="132" t="s">
        <v>234</v>
      </c>
      <c r="C288" s="133">
        <f t="shared" si="4"/>
        <v>53</v>
      </c>
      <c r="D288" s="134">
        <f t="shared" si="5"/>
        <v>2038.3972040000001</v>
      </c>
    </row>
    <row r="289" spans="1:4">
      <c r="A289" s="131">
        <v>12</v>
      </c>
      <c r="B289" s="132" t="s">
        <v>189</v>
      </c>
      <c r="C289" s="133">
        <f t="shared" si="4"/>
        <v>56</v>
      </c>
      <c r="D289" s="134">
        <f t="shared" si="5"/>
        <v>1738.9678160000001</v>
      </c>
    </row>
    <row r="290" spans="1:4">
      <c r="A290" s="131">
        <v>13</v>
      </c>
      <c r="B290" s="132" t="s">
        <v>195</v>
      </c>
      <c r="C290" s="133">
        <f t="shared" si="4"/>
        <v>103</v>
      </c>
      <c r="D290" s="134">
        <f t="shared" si="5"/>
        <v>1250.23347928</v>
      </c>
    </row>
    <row r="291" spans="1:4">
      <c r="A291" s="135">
        <v>14</v>
      </c>
      <c r="B291" s="136" t="s">
        <v>194</v>
      </c>
      <c r="C291" s="133">
        <f t="shared" si="4"/>
        <v>24</v>
      </c>
      <c r="D291" s="134">
        <f t="shared" si="5"/>
        <v>1116.2776690000001</v>
      </c>
    </row>
    <row r="292" spans="1:4">
      <c r="A292" s="139" t="s">
        <v>275</v>
      </c>
      <c r="B292" s="140" t="s">
        <v>282</v>
      </c>
      <c r="C292" s="141">
        <f>SUM(C293:C305)</f>
        <v>1947</v>
      </c>
      <c r="D292" s="142">
        <f>SUM(D293:D305)</f>
        <v>35491.72521158</v>
      </c>
    </row>
    <row r="293" spans="1:4">
      <c r="A293" s="131">
        <v>1</v>
      </c>
      <c r="B293" s="132" t="s">
        <v>45</v>
      </c>
      <c r="C293" s="133">
        <f t="shared" ref="C293:C305" si="6">VLOOKUP(B293,$B$188:$D$251,2,FALSE)</f>
        <v>1361</v>
      </c>
      <c r="D293" s="134">
        <f t="shared" ref="D293:D305" si="7">VLOOKUP(B293,$B$188:$D$251,3,FALSE)</f>
        <v>13508.280510870001</v>
      </c>
    </row>
    <row r="294" spans="1:4">
      <c r="A294" s="131">
        <v>2</v>
      </c>
      <c r="B294" s="132" t="s">
        <v>209</v>
      </c>
      <c r="C294" s="133">
        <f t="shared" si="6"/>
        <v>64</v>
      </c>
      <c r="D294" s="134">
        <f t="shared" si="7"/>
        <v>4810.3202350000001</v>
      </c>
    </row>
    <row r="295" spans="1:4">
      <c r="A295" s="131">
        <v>3</v>
      </c>
      <c r="B295" s="132" t="s">
        <v>217</v>
      </c>
      <c r="C295" s="133">
        <f t="shared" si="6"/>
        <v>15</v>
      </c>
      <c r="D295" s="134">
        <f t="shared" si="7"/>
        <v>4496.0433999999996</v>
      </c>
    </row>
    <row r="296" spans="1:4">
      <c r="A296" s="131">
        <v>4</v>
      </c>
      <c r="B296" s="132" t="s">
        <v>213</v>
      </c>
      <c r="C296" s="133">
        <f t="shared" si="6"/>
        <v>40</v>
      </c>
      <c r="D296" s="134">
        <f t="shared" si="7"/>
        <v>3198.402427</v>
      </c>
    </row>
    <row r="297" spans="1:4">
      <c r="A297" s="131">
        <v>5</v>
      </c>
      <c r="B297" s="132" t="s">
        <v>208</v>
      </c>
      <c r="C297" s="133">
        <f t="shared" si="6"/>
        <v>139</v>
      </c>
      <c r="D297" s="134">
        <f t="shared" si="7"/>
        <v>2753.829252</v>
      </c>
    </row>
    <row r="298" spans="1:4">
      <c r="A298" s="131">
        <v>6</v>
      </c>
      <c r="B298" s="132" t="s">
        <v>170</v>
      </c>
      <c r="C298" s="133">
        <f t="shared" si="6"/>
        <v>82</v>
      </c>
      <c r="D298" s="134">
        <f t="shared" si="7"/>
        <v>2265.7061350700001</v>
      </c>
    </row>
    <row r="299" spans="1:4">
      <c r="A299" s="131">
        <v>7</v>
      </c>
      <c r="B299" s="132" t="s">
        <v>190</v>
      </c>
      <c r="C299" s="133">
        <f t="shared" si="6"/>
        <v>67</v>
      </c>
      <c r="D299" s="134">
        <f t="shared" si="7"/>
        <v>1590.35706957</v>
      </c>
    </row>
    <row r="300" spans="1:4">
      <c r="A300" s="131">
        <v>8</v>
      </c>
      <c r="B300" s="132" t="s">
        <v>198</v>
      </c>
      <c r="C300" s="133">
        <f t="shared" si="6"/>
        <v>71</v>
      </c>
      <c r="D300" s="134">
        <f t="shared" si="7"/>
        <v>1048.4426581999999</v>
      </c>
    </row>
    <row r="301" spans="1:4">
      <c r="A301" s="131">
        <v>9</v>
      </c>
      <c r="B301" s="147" t="s">
        <v>211</v>
      </c>
      <c r="C301" s="133">
        <f t="shared" si="6"/>
        <v>30</v>
      </c>
      <c r="D301" s="134">
        <f t="shared" si="7"/>
        <v>686.08554600000002</v>
      </c>
    </row>
    <row r="302" spans="1:4">
      <c r="A302" s="131">
        <v>10</v>
      </c>
      <c r="B302" s="132" t="s">
        <v>214</v>
      </c>
      <c r="C302" s="133">
        <f t="shared" si="6"/>
        <v>17</v>
      </c>
      <c r="D302" s="134">
        <f t="shared" si="7"/>
        <v>431.86485599999997</v>
      </c>
    </row>
    <row r="303" spans="1:4">
      <c r="A303" s="131">
        <v>11</v>
      </c>
      <c r="B303" s="147" t="s">
        <v>46</v>
      </c>
      <c r="C303" s="133">
        <f t="shared" si="6"/>
        <v>30</v>
      </c>
      <c r="D303" s="134">
        <f t="shared" si="7"/>
        <v>317.28799900000001</v>
      </c>
    </row>
    <row r="304" spans="1:4">
      <c r="A304" s="131">
        <v>12</v>
      </c>
      <c r="B304" s="132" t="s">
        <v>210</v>
      </c>
      <c r="C304" s="133">
        <f t="shared" si="6"/>
        <v>21</v>
      </c>
      <c r="D304" s="134">
        <f t="shared" si="7"/>
        <v>231.58128487000002</v>
      </c>
    </row>
    <row r="305" spans="1:4">
      <c r="A305" s="131">
        <v>13</v>
      </c>
      <c r="B305" s="132" t="s">
        <v>207</v>
      </c>
      <c r="C305" s="133">
        <f t="shared" si="6"/>
        <v>10</v>
      </c>
      <c r="D305" s="134">
        <f t="shared" si="7"/>
        <v>153.52383800000001</v>
      </c>
    </row>
    <row r="306" spans="1:4">
      <c r="A306" s="139" t="s">
        <v>276</v>
      </c>
      <c r="B306" s="140" t="s">
        <v>280</v>
      </c>
      <c r="C306" s="141">
        <f>SUM(C307:C320)</f>
        <v>1312</v>
      </c>
      <c r="D306" s="142">
        <f>SUM(D307:D320)</f>
        <v>27690.131868189994</v>
      </c>
    </row>
    <row r="307" spans="1:4">
      <c r="A307" s="131">
        <v>1</v>
      </c>
      <c r="B307" s="132" t="s">
        <v>173</v>
      </c>
      <c r="C307" s="133">
        <f t="shared" ref="C307:C320" si="8">VLOOKUP(B307,$B$188:$D$251,2,FALSE)</f>
        <v>654</v>
      </c>
      <c r="D307" s="134">
        <f t="shared" ref="D307:D320" si="9">VLOOKUP(B307,$B$188:$D$251,3,FALSE)</f>
        <v>11196.247594369999</v>
      </c>
    </row>
    <row r="308" spans="1:4">
      <c r="A308" s="131">
        <v>2</v>
      </c>
      <c r="B308" s="132" t="s">
        <v>193</v>
      </c>
      <c r="C308" s="133">
        <f t="shared" si="8"/>
        <v>221</v>
      </c>
      <c r="D308" s="134">
        <f t="shared" si="9"/>
        <v>10666.887965010001</v>
      </c>
    </row>
    <row r="309" spans="1:4">
      <c r="A309" s="131">
        <v>3</v>
      </c>
      <c r="B309" s="132" t="s">
        <v>184</v>
      </c>
      <c r="C309" s="133">
        <f t="shared" si="8"/>
        <v>221</v>
      </c>
      <c r="D309" s="134">
        <f t="shared" si="9"/>
        <v>3328.950257</v>
      </c>
    </row>
    <row r="310" spans="1:4">
      <c r="A310" s="131">
        <v>4</v>
      </c>
      <c r="B310" s="132" t="s">
        <v>218</v>
      </c>
      <c r="C310" s="133">
        <f t="shared" si="8"/>
        <v>51</v>
      </c>
      <c r="D310" s="134">
        <f t="shared" si="9"/>
        <v>720.141302</v>
      </c>
    </row>
    <row r="311" spans="1:4">
      <c r="A311" s="131">
        <v>5</v>
      </c>
      <c r="B311" s="136" t="s">
        <v>205</v>
      </c>
      <c r="C311" s="133">
        <f t="shared" si="8"/>
        <v>33</v>
      </c>
      <c r="D311" s="134">
        <f t="shared" si="9"/>
        <v>655.75248099999999</v>
      </c>
    </row>
    <row r="312" spans="1:4">
      <c r="A312" s="131">
        <v>6</v>
      </c>
      <c r="B312" s="136" t="s">
        <v>202</v>
      </c>
      <c r="C312" s="133">
        <f t="shared" si="8"/>
        <v>35</v>
      </c>
      <c r="D312" s="134">
        <f t="shared" si="9"/>
        <v>478.25191100000001</v>
      </c>
    </row>
    <row r="313" spans="1:4">
      <c r="A313" s="131">
        <v>7</v>
      </c>
      <c r="B313" s="136" t="s">
        <v>235</v>
      </c>
      <c r="C313" s="133">
        <f t="shared" si="8"/>
        <v>42</v>
      </c>
      <c r="D313" s="134">
        <f t="shared" si="9"/>
        <v>240.36246</v>
      </c>
    </row>
    <row r="314" spans="1:4">
      <c r="A314" s="131">
        <v>8</v>
      </c>
      <c r="B314" s="136" t="s">
        <v>216</v>
      </c>
      <c r="C314" s="133">
        <f t="shared" si="8"/>
        <v>20</v>
      </c>
      <c r="D314" s="134">
        <f t="shared" si="9"/>
        <v>230.53464199999999</v>
      </c>
    </row>
    <row r="315" spans="1:4">
      <c r="A315" s="131">
        <v>9</v>
      </c>
      <c r="B315" s="136" t="s">
        <v>236</v>
      </c>
      <c r="C315" s="133">
        <f t="shared" si="8"/>
        <v>10</v>
      </c>
      <c r="D315" s="134">
        <f t="shared" si="9"/>
        <v>135.72999999999999</v>
      </c>
    </row>
    <row r="316" spans="1:4">
      <c r="A316" s="131">
        <v>10</v>
      </c>
      <c r="B316" s="136" t="s">
        <v>237</v>
      </c>
      <c r="C316" s="133">
        <f t="shared" si="8"/>
        <v>13</v>
      </c>
      <c r="D316" s="134">
        <f t="shared" si="9"/>
        <v>20.725000000000001</v>
      </c>
    </row>
    <row r="317" spans="1:4">
      <c r="A317" s="131">
        <v>11</v>
      </c>
      <c r="B317" s="136" t="s">
        <v>238</v>
      </c>
      <c r="C317" s="133">
        <f t="shared" si="8"/>
        <v>4</v>
      </c>
      <c r="D317" s="134">
        <f t="shared" si="9"/>
        <v>7.9012618099999994</v>
      </c>
    </row>
    <row r="318" spans="1:4">
      <c r="A318" s="131">
        <v>12</v>
      </c>
      <c r="B318" s="136" t="s">
        <v>239</v>
      </c>
      <c r="C318" s="133">
        <f t="shared" si="8"/>
        <v>6</v>
      </c>
      <c r="D318" s="134">
        <f t="shared" si="9"/>
        <v>4.1469940000000003</v>
      </c>
    </row>
    <row r="319" spans="1:4">
      <c r="A319" s="131">
        <v>13</v>
      </c>
      <c r="B319" s="136" t="s">
        <v>240</v>
      </c>
      <c r="C319" s="133">
        <f t="shared" si="8"/>
        <v>1</v>
      </c>
      <c r="D319" s="134">
        <f t="shared" si="9"/>
        <v>3</v>
      </c>
    </row>
    <row r="320" spans="1:4">
      <c r="A320" s="135">
        <v>14</v>
      </c>
      <c r="B320" s="136" t="s">
        <v>215</v>
      </c>
      <c r="C320" s="133">
        <f t="shared" si="8"/>
        <v>1</v>
      </c>
      <c r="D320" s="134">
        <f t="shared" si="9"/>
        <v>1.5</v>
      </c>
    </row>
    <row r="321" spans="1:4">
      <c r="A321" s="139" t="s">
        <v>277</v>
      </c>
      <c r="B321" s="140" t="s">
        <v>283</v>
      </c>
      <c r="C321" s="200">
        <f>SUM(C322:C326)</f>
        <v>168</v>
      </c>
      <c r="D321" s="201">
        <f>SUM(D322:D326)</f>
        <v>1870.4487442099999</v>
      </c>
    </row>
    <row r="322" spans="1:4">
      <c r="A322" s="131">
        <v>1</v>
      </c>
      <c r="B322" s="132" t="s">
        <v>176</v>
      </c>
      <c r="C322" s="198">
        <f t="shared" ref="C322:C327" si="10">VLOOKUP(B322,$B$188:$D$251,2,FALSE)</f>
        <v>30</v>
      </c>
      <c r="D322" s="199">
        <f t="shared" ref="D322:D327" si="11">VLOOKUP(B322,$B$188:$D$251,3,FALSE)</f>
        <v>706.827808</v>
      </c>
    </row>
    <row r="323" spans="1:4">
      <c r="A323" s="131">
        <v>2</v>
      </c>
      <c r="B323" s="132" t="s">
        <v>206</v>
      </c>
      <c r="C323" s="198">
        <f t="shared" si="10"/>
        <v>101</v>
      </c>
      <c r="D323" s="199">
        <f t="shared" si="11"/>
        <v>514.30219521000004</v>
      </c>
    </row>
    <row r="324" spans="1:4">
      <c r="A324" s="131">
        <v>3</v>
      </c>
      <c r="B324" s="132" t="s">
        <v>204</v>
      </c>
      <c r="C324" s="198">
        <f t="shared" si="10"/>
        <v>20</v>
      </c>
      <c r="D324" s="199">
        <f t="shared" si="11"/>
        <v>311.87284799999998</v>
      </c>
    </row>
    <row r="325" spans="1:4">
      <c r="A325" s="131">
        <v>4</v>
      </c>
      <c r="B325" s="132" t="s">
        <v>48</v>
      </c>
      <c r="C325" s="198">
        <f t="shared" si="10"/>
        <v>9</v>
      </c>
      <c r="D325" s="199">
        <f t="shared" si="11"/>
        <v>245.35986299999999</v>
      </c>
    </row>
    <row r="326" spans="1:4">
      <c r="A326" s="135">
        <v>5</v>
      </c>
      <c r="B326" s="136" t="s">
        <v>47</v>
      </c>
      <c r="C326" s="198">
        <f t="shared" si="10"/>
        <v>8</v>
      </c>
      <c r="D326" s="199">
        <f t="shared" si="11"/>
        <v>92.086029999999994</v>
      </c>
    </row>
    <row r="327" spans="1:4">
      <c r="A327" s="139" t="s">
        <v>285</v>
      </c>
      <c r="B327" s="140" t="s">
        <v>255</v>
      </c>
      <c r="C327" s="202">
        <f t="shared" si="10"/>
        <v>50</v>
      </c>
      <c r="D327" s="201">
        <f t="shared" si="11"/>
        <v>2768.6918150000001</v>
      </c>
    </row>
    <row r="328" spans="1:4">
      <c r="A328" s="210" t="s">
        <v>145</v>
      </c>
      <c r="B328" s="211"/>
      <c r="C328" s="148">
        <f>C292+C258+C321+C277+C306+C265+C327</f>
        <v>38379</v>
      </c>
      <c r="D328" s="149">
        <f>D292+D258+D321+D277+D306+D265+D327</f>
        <v>455063.59998795006</v>
      </c>
    </row>
  </sheetData>
  <sortState ref="B185:D248">
    <sortCondition descending="1" ref="D185:D248"/>
  </sortState>
  <mergeCells count="14">
    <mergeCell ref="A254:D254"/>
    <mergeCell ref="A255:D255"/>
    <mergeCell ref="A328:B328"/>
    <mergeCell ref="A1:D1"/>
    <mergeCell ref="A182:B182"/>
    <mergeCell ref="A184:D184"/>
    <mergeCell ref="A185:D185"/>
    <mergeCell ref="A252:B252"/>
    <mergeCell ref="A3:B3"/>
    <mergeCell ref="A5:D5"/>
    <mergeCell ref="A6:D6"/>
    <mergeCell ref="A28:B28"/>
    <mergeCell ref="A34:D34"/>
    <mergeCell ref="A35:D35"/>
  </mergeCells>
  <conditionalFormatting sqref="B252:B253 B2 B4 B7:B8 B28:B33 B35:B36 B182:B183 B185:B186 B256 B329:B1048576">
    <cfRule type="duplicateValues" dxfId="73" priority="114"/>
  </conditionalFormatting>
  <conditionalFormatting sqref="B1">
    <cfRule type="duplicateValues" dxfId="72" priority="112"/>
  </conditionalFormatting>
  <conditionalFormatting sqref="B3">
    <cfRule type="duplicateValues" dxfId="71" priority="111"/>
  </conditionalFormatting>
  <conditionalFormatting sqref="B9">
    <cfRule type="duplicateValues" dxfId="70" priority="109" stopIfTrue="1"/>
    <cfRule type="duplicateValues" dxfId="69" priority="110" stopIfTrue="1"/>
  </conditionalFormatting>
  <conditionalFormatting sqref="B12">
    <cfRule type="duplicateValues" dxfId="68" priority="103" stopIfTrue="1"/>
    <cfRule type="duplicateValues" dxfId="67" priority="104" stopIfTrue="1"/>
  </conditionalFormatting>
  <conditionalFormatting sqref="B13">
    <cfRule type="duplicateValues" dxfId="66" priority="101" stopIfTrue="1"/>
    <cfRule type="duplicateValues" dxfId="65" priority="102" stopIfTrue="1"/>
  </conditionalFormatting>
  <conditionalFormatting sqref="B14">
    <cfRule type="duplicateValues" dxfId="64" priority="99" stopIfTrue="1"/>
    <cfRule type="duplicateValues" dxfId="63" priority="100" stopIfTrue="1"/>
  </conditionalFormatting>
  <conditionalFormatting sqref="B15">
    <cfRule type="duplicateValues" dxfId="62" priority="97" stopIfTrue="1"/>
    <cfRule type="duplicateValues" dxfId="61" priority="98" stopIfTrue="1"/>
  </conditionalFormatting>
  <conditionalFormatting sqref="B19">
    <cfRule type="duplicateValues" dxfId="60" priority="89" stopIfTrue="1"/>
    <cfRule type="duplicateValues" dxfId="59" priority="90" stopIfTrue="1"/>
  </conditionalFormatting>
  <conditionalFormatting sqref="B20">
    <cfRule type="duplicateValues" dxfId="58" priority="87" stopIfTrue="1"/>
    <cfRule type="duplicateValues" dxfId="57" priority="88" stopIfTrue="1"/>
  </conditionalFormatting>
  <conditionalFormatting sqref="B21">
    <cfRule type="duplicateValues" dxfId="56" priority="85" stopIfTrue="1"/>
    <cfRule type="duplicateValues" dxfId="55" priority="86" stopIfTrue="1"/>
  </conditionalFormatting>
  <conditionalFormatting sqref="B22">
    <cfRule type="duplicateValues" dxfId="54" priority="83" stopIfTrue="1"/>
    <cfRule type="duplicateValues" dxfId="53" priority="84" stopIfTrue="1"/>
  </conditionalFormatting>
  <conditionalFormatting sqref="B23">
    <cfRule type="duplicateValues" dxfId="52" priority="81" stopIfTrue="1"/>
    <cfRule type="duplicateValues" dxfId="51" priority="82" stopIfTrue="1"/>
  </conditionalFormatting>
  <conditionalFormatting sqref="B25">
    <cfRule type="duplicateValues" dxfId="50" priority="75" stopIfTrue="1"/>
    <cfRule type="duplicateValues" dxfId="49" priority="76" stopIfTrue="1"/>
  </conditionalFormatting>
  <conditionalFormatting sqref="B34">
    <cfRule type="duplicateValues" dxfId="48" priority="74"/>
  </conditionalFormatting>
  <conditionalFormatting sqref="B10">
    <cfRule type="duplicateValues" dxfId="47" priority="60" stopIfTrue="1"/>
    <cfRule type="duplicateValues" dxfId="46" priority="61" stopIfTrue="1"/>
  </conditionalFormatting>
  <conditionalFormatting sqref="B87">
    <cfRule type="duplicateValues" dxfId="45" priority="59"/>
  </conditionalFormatting>
  <conditionalFormatting sqref="B133">
    <cfRule type="duplicateValues" dxfId="44" priority="58"/>
  </conditionalFormatting>
  <conditionalFormatting sqref="B11">
    <cfRule type="duplicateValues" dxfId="43" priority="56" stopIfTrue="1"/>
    <cfRule type="duplicateValues" dxfId="42" priority="57" stopIfTrue="1"/>
  </conditionalFormatting>
  <conditionalFormatting sqref="B26">
    <cfRule type="duplicateValues" dxfId="41" priority="54" stopIfTrue="1"/>
    <cfRule type="duplicateValues" dxfId="40" priority="55" stopIfTrue="1"/>
  </conditionalFormatting>
  <conditionalFormatting sqref="B24">
    <cfRule type="duplicateValues" dxfId="39" priority="52" stopIfTrue="1"/>
    <cfRule type="duplicateValues" dxfId="38" priority="53" stopIfTrue="1"/>
  </conditionalFormatting>
  <conditionalFormatting sqref="B58">
    <cfRule type="duplicateValues" dxfId="37" priority="46" stopIfTrue="1"/>
    <cfRule type="duplicateValues" dxfId="36" priority="47" stopIfTrue="1"/>
  </conditionalFormatting>
  <conditionalFormatting sqref="B58">
    <cfRule type="duplicateValues" dxfId="35" priority="48" stopIfTrue="1"/>
  </conditionalFormatting>
  <conditionalFormatting sqref="B167">
    <cfRule type="duplicateValues" dxfId="34" priority="41"/>
  </conditionalFormatting>
  <conditionalFormatting sqref="B158:B163">
    <cfRule type="duplicateValues" dxfId="33" priority="36"/>
  </conditionalFormatting>
  <conditionalFormatting sqref="B218:B251">
    <cfRule type="duplicateValues" dxfId="32" priority="908"/>
  </conditionalFormatting>
  <conditionalFormatting sqref="B56">
    <cfRule type="duplicateValues" dxfId="31" priority="35"/>
  </conditionalFormatting>
  <conditionalFormatting sqref="B188:B190 B206:B216 B192:B204">
    <cfRule type="duplicateValues" dxfId="30" priority="1124"/>
  </conditionalFormatting>
  <conditionalFormatting sqref="B168:B170 B143:B157 B134:B140 B67 B38:B42 B48:B55 B132 B88 B44:B46 B80:B86 B164 B70:B78 B92:B130">
    <cfRule type="duplicateValues" dxfId="29" priority="1223"/>
  </conditionalFormatting>
  <conditionalFormatting sqref="B217">
    <cfRule type="duplicateValues" dxfId="28" priority="30"/>
  </conditionalFormatting>
  <conditionalFormatting sqref="A16">
    <cfRule type="duplicateValues" dxfId="27" priority="28" stopIfTrue="1"/>
    <cfRule type="duplicateValues" dxfId="26" priority="29" stopIfTrue="1"/>
  </conditionalFormatting>
  <conditionalFormatting sqref="B16">
    <cfRule type="duplicateValues" dxfId="25" priority="24" stopIfTrue="1"/>
    <cfRule type="duplicateValues" dxfId="24" priority="25" stopIfTrue="1"/>
  </conditionalFormatting>
  <conditionalFormatting sqref="B18">
    <cfRule type="duplicateValues" dxfId="23" priority="22" stopIfTrue="1"/>
    <cfRule type="duplicateValues" dxfId="22" priority="23" stopIfTrue="1"/>
  </conditionalFormatting>
  <conditionalFormatting sqref="B65">
    <cfRule type="duplicateValues" dxfId="21" priority="21"/>
  </conditionalFormatting>
  <conditionalFormatting sqref="B91">
    <cfRule type="duplicateValues" dxfId="20" priority="20"/>
  </conditionalFormatting>
  <conditionalFormatting sqref="B165:B166">
    <cfRule type="duplicateValues" dxfId="19" priority="19"/>
  </conditionalFormatting>
  <conditionalFormatting sqref="B90">
    <cfRule type="duplicateValues" dxfId="18" priority="17"/>
  </conditionalFormatting>
  <conditionalFormatting sqref="B66 B62:B64">
    <cfRule type="duplicateValues" dxfId="17" priority="1863"/>
  </conditionalFormatting>
  <conditionalFormatting sqref="B328">
    <cfRule type="duplicateValues" dxfId="16" priority="12" stopIfTrue="1"/>
    <cfRule type="duplicateValues" dxfId="15" priority="13" stopIfTrue="1"/>
  </conditionalFormatting>
  <conditionalFormatting sqref="C257:D257">
    <cfRule type="duplicateValues" dxfId="14" priority="10" stopIfTrue="1"/>
    <cfRule type="duplicateValues" dxfId="13" priority="11" stopIfTrue="1"/>
  </conditionalFormatting>
  <conditionalFormatting sqref="B327">
    <cfRule type="duplicateValues" dxfId="12" priority="7" stopIfTrue="1"/>
    <cfRule type="duplicateValues" dxfId="11" priority="8" stopIfTrue="1"/>
  </conditionalFormatting>
  <conditionalFormatting sqref="B327">
    <cfRule type="duplicateValues" dxfId="10" priority="9" stopIfTrue="1"/>
  </conditionalFormatting>
  <conditionalFormatting sqref="B277:B326 B257:B265">
    <cfRule type="duplicateValues" dxfId="9" priority="14" stopIfTrue="1"/>
    <cfRule type="duplicateValues" dxfId="8" priority="15" stopIfTrue="1"/>
  </conditionalFormatting>
  <conditionalFormatting sqref="B259:B265 B277:B326">
    <cfRule type="duplicateValues" dxfId="7" priority="16" stopIfTrue="1"/>
  </conditionalFormatting>
  <conditionalFormatting sqref="B59">
    <cfRule type="duplicateValues" dxfId="6" priority="4" stopIfTrue="1"/>
    <cfRule type="duplicateValues" dxfId="5" priority="5" stopIfTrue="1"/>
  </conditionalFormatting>
  <conditionalFormatting sqref="B59">
    <cfRule type="duplicateValues" dxfId="4" priority="6" stopIfTrue="1"/>
  </conditionalFormatting>
  <conditionalFormatting sqref="C327:D327">
    <cfRule type="duplicateValues" dxfId="3" priority="1" stopIfTrue="1"/>
    <cfRule type="duplicateValues" dxfId="2" priority="2" stopIfTrue="1"/>
    <cfRule type="duplicateValues" dxfId="1" priority="3" stopIfTrue="1"/>
  </conditionalFormatting>
  <conditionalFormatting sqref="B171:B181">
    <cfRule type="duplicateValues" dxfId="0" priority="1990"/>
  </conditionalFormatting>
  <pageMargins left="0.7" right="0.45" top="0.5" bottom="0.5" header="0.3" footer="0.3"/>
  <pageSetup paperSize="9" fitToHeight="0" orientation="portrait" r:id="rId1"/>
  <rowBreaks count="2" manualBreakCount="2">
    <brk id="33" max="3" man="1"/>
    <brk id="18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Sep</vt:lpstr>
      <vt:lpstr>Sep 2023</vt:lpstr>
      <vt:lpstr>Accumulated as of Sep 2023</vt:lpstr>
      <vt:lpstr>'Accumulated as of Sep 2023'!Print_Area</vt:lpstr>
      <vt:lpstr>Sep!Print_Area</vt:lpstr>
      <vt:lpstr>'Sep 2023'!Print_Area</vt:lpstr>
      <vt:lpstr>'Accumulated as of Sep 2023'!Print_Titles</vt:lpstr>
      <vt:lpstr>'Sep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BaoLinh</cp:lastModifiedBy>
  <cp:lastPrinted>2021-06-22T10:45:43Z</cp:lastPrinted>
  <dcterms:created xsi:type="dcterms:W3CDTF">2020-03-20T08:58:11Z</dcterms:created>
  <dcterms:modified xsi:type="dcterms:W3CDTF">2023-10-02T09:42:36Z</dcterms:modified>
</cp:coreProperties>
</file>