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oLinh\Documents\NAM 2023\THANG 02\Bai dich\"/>
    </mc:Choice>
  </mc:AlternateContent>
  <bookViews>
    <workbookView xWindow="0" yWindow="0" windowWidth="23040" windowHeight="9072" firstSheet="1" activeTab="2"/>
  </bookViews>
  <sheets>
    <sheet name="Feb" sheetId="1" r:id="rId1"/>
    <sheet name="Feb 2023" sheetId="2" r:id="rId2"/>
    <sheet name="Accumulated as of Feb 2023" sheetId="3" r:id="rId3"/>
  </sheets>
  <externalReferences>
    <externalReference r:id="rId4"/>
  </externalReferences>
  <definedNames>
    <definedName name="_xlnm._FilterDatabase" localSheetId="1" hidden="1">'Feb 2023'!$B$31:$I$130</definedName>
    <definedName name="_xlnm.Print_Area" localSheetId="2">'Accumulated as of Feb 2023'!$A$1:$D$250</definedName>
    <definedName name="_xlnm.Print_Area" localSheetId="0">Feb!$A$1:$F$25</definedName>
    <definedName name="_xlnm.Print_Area" localSheetId="1">'Feb 2023'!$A$1:$I$130</definedName>
    <definedName name="_xlnm.Print_Titles" localSheetId="2">'Accumulated as of Feb 2023'!$185:$185</definedName>
    <definedName name="_xlnm.Print_Titles" localSheetId="1">'Feb 2023'!$31:$31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0" i="3" l="1"/>
  <c r="C250" i="3"/>
  <c r="D180" i="3"/>
  <c r="C180" i="3"/>
  <c r="D28" i="3"/>
  <c r="C28" i="3"/>
  <c r="H130" i="2"/>
  <c r="G130" i="2"/>
  <c r="F130" i="2"/>
  <c r="E130" i="2"/>
  <c r="D130" i="2"/>
  <c r="C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130" i="2" s="1"/>
  <c r="H83" i="2"/>
  <c r="G83" i="2"/>
  <c r="F83" i="2"/>
  <c r="E83" i="2"/>
  <c r="D83" i="2"/>
  <c r="C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H26" i="2"/>
  <c r="G26" i="2"/>
  <c r="F26" i="2"/>
  <c r="E26" i="2"/>
  <c r="D26" i="2"/>
  <c r="C26" i="2"/>
  <c r="I25" i="2"/>
  <c r="I24" i="2"/>
  <c r="I23" i="2"/>
  <c r="I22" i="2"/>
  <c r="I21" i="2"/>
  <c r="I20" i="2"/>
  <c r="I19" i="2"/>
  <c r="I18" i="2"/>
  <c r="I17" i="2"/>
  <c r="I16" i="2"/>
  <c r="I15" i="2"/>
  <c r="I14" i="2"/>
  <c r="I13" i="2"/>
  <c r="I12" i="2"/>
  <c r="I11" i="2"/>
  <c r="I10" i="2"/>
  <c r="I9" i="2"/>
  <c r="I83" i="2" l="1"/>
  <c r="I26" i="2"/>
  <c r="F21" i="1"/>
  <c r="F20" i="1"/>
  <c r="F19" i="1"/>
  <c r="E17" i="1"/>
  <c r="F17" i="1" s="1"/>
  <c r="E16" i="1"/>
  <c r="F16" i="1" s="1"/>
  <c r="E15" i="1"/>
  <c r="F15" i="1" s="1"/>
  <c r="E13" i="1"/>
  <c r="F13" i="1" s="1"/>
  <c r="E12" i="1"/>
  <c r="F12" i="1" s="1"/>
  <c r="E11" i="1"/>
  <c r="E10" i="1" s="1"/>
  <c r="F10" i="1" s="1"/>
  <c r="F9" i="1"/>
  <c r="F11" i="1" l="1"/>
  <c r="A183" i="3" l="1"/>
  <c r="A35" i="3"/>
  <c r="A88" i="2"/>
  <c r="A29" i="2"/>
</calcChain>
</file>

<file path=xl/sharedStrings.xml><?xml version="1.0" encoding="utf-8"?>
<sst xmlns="http://schemas.openxmlformats.org/spreadsheetml/2006/main" count="434" uniqueCount="292">
  <si>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</si>
  <si>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</si>
  <si>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</si>
  <si>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</si>
  <si>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</si>
  <si>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</si>
  <si>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</si>
  <si>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</si>
  <si>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</si>
  <si>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</si>
  <si>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</si>
  <si>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</si>
  <si>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</si>
  <si>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</si>
  <si>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</si>
  <si>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</si>
  <si>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</si>
  <si>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</si>
  <si>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</si>
  <si>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</si>
  <si>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</si>
  <si>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</si>
  <si>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</si>
  <si>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</si>
  <si>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</si>
  <si>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</si>
  <si>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</si>
  <si>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</si>
  <si>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</si>
  <si>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</si>
  <si>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</si>
  <si>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</si>
  <si>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</si>
  <si>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</si>
  <si>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</si>
  <si>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</si>
  <si>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</si>
  <si>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</si>
  <si>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</si>
  <si>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</si>
  <si>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</si>
  <si>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</si>
  <si>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</si>
  <si>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</si>
  <si>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</si>
  <si>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</si>
  <si>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</si>
  <si>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</si>
  <si>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</si>
  <si>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</si>
  <si>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</si>
  <si>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</si>
  <si>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</si>
  <si>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</si>
  <si>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</si>
  <si>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</si>
  <si>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</si>
  <si>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</si>
  <si>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</si>
  <si>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</si>
  <si>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</si>
  <si>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</si>
  <si>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</si>
  <si>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</si>
  <si>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</si>
  <si>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</si>
  <si>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</si>
  <si>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</si>
  <si>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</si>
  <si>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</si>
  <si>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</si>
  <si>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</si>
  <si>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</si>
  <si>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</si>
  <si>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</si>
  <si>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</si>
  <si>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</si>
  <si>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</si>
  <si>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</si>
  <si>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</si>
  <si>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</si>
  <si>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</si>
  <si>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</si>
  <si>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</si>
  <si>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</si>
  <si>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</si>
  <si>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</si>
  <si>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</si>
  <si>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</si>
  <si>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</si>
  <si>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</si>
  <si>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</si>
  <si>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</si>
  <si>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</si>
  <si>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</si>
  <si>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</si>
  <si>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</si>
  <si>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</si>
  <si>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</si>
  <si>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</si>
  <si>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</si>
  <si>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</si>
  <si>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</si>
  <si>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</si>
  <si>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</si>
  <si>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</si>
  <si>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</si>
  <si>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</si>
  <si>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</si>
  <si>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</si>
  <si>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</si>
  <si>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</si>
  <si>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</si>
  <si>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</si>
  <si>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</si>
  <si>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</si>
  <si>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</si>
  <si>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</si>
  <si>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</si>
  <si>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</si>
  <si>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</si>
  <si>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</si>
  <si>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</si>
  <si>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</si>
  <si>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</si>
  <si>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</si>
  <si>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</si>
  <si>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</si>
  <si>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</si>
  <si>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</si>
  <si>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</si>
  <si>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</si>
  <si>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</si>
  <si>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</si>
  <si>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</si>
  <si>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</si>
  <si>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</si>
  <si>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</si>
  <si>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</si>
  <si>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</si>
  <si>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</si>
  <si>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</si>
  <si>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</si>
  <si>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</si>
  <si>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</si>
  <si>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</si>
  <si>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</si>
  <si>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</si>
  <si>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</si>
  <si>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</si>
  <si>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</si>
  <si>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</si>
  <si>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</si>
  <si>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</si>
  <si>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</si>
  <si>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</si>
  <si>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Thailand</t>
  </si>
  <si>
    <t>Netherlands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</si>
  <si>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</si>
  <si>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</si>
  <si>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</si>
  <si>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</si>
  <si>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</si>
  <si>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</si>
  <si>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</si>
  <si>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</si>
  <si>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</si>
  <si>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</si>
  <si>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</si>
  <si>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</si>
  <si>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</si>
  <si>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</si>
  <si>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</si>
  <si>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</si>
  <si>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</si>
  <si>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</si>
  <si>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</si>
  <si>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</si>
  <si>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</si>
  <si>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</si>
  <si>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</si>
  <si>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</si>
  <si>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</si>
  <si>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</si>
  <si>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</si>
  <si>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</si>
  <si>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</si>
  <si>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</si>
  <si>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</si>
  <si>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</si>
  <si>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</si>
  <si>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</si>
  <si>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</si>
  <si>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</si>
  <si>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</si>
  <si>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</si>
  <si>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</si>
  <si>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</si>
  <si>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</si>
  <si>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</si>
  <si>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</si>
  <si>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</si>
  <si>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</si>
  <si>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</si>
  <si>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</si>
  <si>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</si>
  <si>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</si>
  <si>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</si>
  <si>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</si>
  <si>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</si>
  <si>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</si>
  <si>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</si>
  <si>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</si>
  <si>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</si>
  <si>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</si>
  <si>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</si>
  <si>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</si>
  <si>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</si>
  <si>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</si>
  <si>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</si>
  <si>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</si>
  <si>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</si>
  <si>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</si>
  <si>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</si>
  <si>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</si>
  <si>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</si>
  <si>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</si>
  <si>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</si>
  <si>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</si>
  <si>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</si>
  <si>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</si>
  <si>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</si>
  <si>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</si>
  <si>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</si>
  <si>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</si>
  <si>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</si>
  <si>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</si>
  <si>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</si>
  <si>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</si>
  <si>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</si>
  <si>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</si>
  <si>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</si>
  <si>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</si>
  <si>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</si>
  <si>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</si>
  <si>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</si>
  <si>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</si>
  <si>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</si>
  <si>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Thua Thien Hue</t>
  </si>
  <si>
    <t>Switzerland</t>
  </si>
  <si>
    <t>Albania</t>
  </si>
  <si>
    <t>Republic of Korea</t>
  </si>
  <si>
    <t>Lesotho</t>
  </si>
  <si>
    <t>Cyprus</t>
  </si>
  <si>
    <t>Guernsey</t>
  </si>
  <si>
    <t>Norway</t>
  </si>
  <si>
    <t>Macao</t>
  </si>
  <si>
    <t>Cambodia</t>
  </si>
  <si>
    <t>Iraq</t>
  </si>
  <si>
    <t>Morrocco</t>
  </si>
  <si>
    <t xml:space="preserve"> </t>
  </si>
  <si>
    <t>Qatar</t>
  </si>
  <si>
    <t>Petroleum</t>
  </si>
  <si>
    <t>Manufacturing and processing</t>
  </si>
  <si>
    <t xml:space="preserve">Wholesale and retail; repair of motor vehicles and motorcycles  </t>
  </si>
  <si>
    <t>Ukraina</t>
  </si>
  <si>
    <t>Grenada</t>
  </si>
  <si>
    <t>Republic of Moldova</t>
  </si>
  <si>
    <t>Production and distribution of electricity, gas, steam and air conditioning supply</t>
  </si>
  <si>
    <t>Hong Kong (China)</t>
  </si>
  <si>
    <t>Taiwan (China)</t>
  </si>
  <si>
    <t>Real estate industry</t>
  </si>
  <si>
    <t>Honduras</t>
  </si>
  <si>
    <t>Hanoi, February 27, 2023</t>
  </si>
  <si>
    <t>FDI BRIEF REPORT IN THE FIRST TWO MONTHS OF 2023</t>
  </si>
  <si>
    <t>The first two months of 2022</t>
  </si>
  <si>
    <t>The first two months of 2023</t>
  </si>
  <si>
    <t>Accumulated as of February 20, 2022:</t>
  </si>
  <si>
    <t>142 countries and territories having investments in Vietnam with 36,611 projects and total registered capital of 442.31 billion USD. Republic of Korea led the list, followed by Japan, Singapore and Taiwan.</t>
  </si>
  <si>
    <t>FDI ATTRACTION IN THE FIRST TWO MONTHS OF 2023 BY SECTOR</t>
  </si>
  <si>
    <t>As from January 1 to February 20, 2023</t>
  </si>
  <si>
    <t>FDI ATTRACTION IN TE FIRST TWO MONTHS OF 2023 BY COUNTERPART</t>
  </si>
  <si>
    <t>United States</t>
  </si>
  <si>
    <t xml:space="preserve">United Kingdom </t>
  </si>
  <si>
    <t>Bangledesh</t>
  </si>
  <si>
    <t>Côte d'Ivoire</t>
  </si>
  <si>
    <t>Polan</t>
  </si>
  <si>
    <t>Czech Republic</t>
  </si>
  <si>
    <t>Saudi Arabia</t>
  </si>
  <si>
    <t>FDI ATTRACTION IN THE FIRST TWO MONTHS OF 2023 BY LOCATION</t>
  </si>
  <si>
    <t>Number of capital contributions and share purchases projects</t>
  </si>
  <si>
    <t>(Valid projects accumulated as of February 20,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</si>
</sst>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0\ _₫_-;\-* #,##0.00\ _₫_-;_-* &quot;-&quot;??\ _₫_-;_-@_-"/>
    <numFmt numFmtId="167" formatCode="#,##0.0"/>
    <numFmt numFmtId="168" formatCode="0.0%"/>
    <numFmt numFmtId="169" formatCode="_(* #,##0_);_(* \(#,##0\);_(* &quot;-&quot;??_);_(@_)"/>
    <numFmt numFmtId="170" formatCode="_(* #,##0.000_);_(* \(#,##0.000\);_(* &quot;-&quot;??_);_(@_)"/>
    <numFmt numFmtId="171" formatCode="#.##0"/>
    <numFmt numFmtId="172" formatCode="0.000"/>
    <numFmt numFmtId="173" formatCode="\$#,##0\ ;\(\$#,##0\)"/>
    <numFmt numFmtId="174" formatCode="&quot;\&quot;#,##0;[Red]&quot;\&quot;&quot;\&quot;\-#,##0"/>
    <numFmt numFmtId="175" formatCode="&quot;\&quot;#,##0.00;[Red]&quot;\&quot;&quot;\&quot;&quot;\&quot;&quot;\&quot;&quot;\&quot;&quot;\&quot;\-#,##0.00"/>
    <numFmt numFmtId="176" formatCode="&quot;\&quot;#,##0.00;[Red]&quot;\&quot;\-#,##0.00"/>
    <numFmt numFmtId="177" formatCode="&quot;\&quot;#,##0;[Red]&quot;\&quot;\-#,##0"/>
    <numFmt numFmtId="178" formatCode="_-&quot;£&quot;* #,##0_-;\-&quot;£&quot;* #,##0_-;_-&quot;£&quot;* &quot;-&quot;_-;_-@_-"/>
    <numFmt numFmtId="179" formatCode="#,##0\ &quot;F&quot;;[Red]\-#,##0\ &quot;F&quot;"/>
    <numFmt numFmtId="180" formatCode="0.00_)"/>
    <numFmt numFmtId="181" formatCode="#.##"/>
    <numFmt numFmtId="182" formatCode="0.00E+00;\许"/>
    <numFmt numFmtId="183" formatCode="0.00E+00;\趰"/>
    <numFmt numFmtId="184" formatCode="0.0E+00;\趰"/>
    <numFmt numFmtId="185" formatCode="0E+00;\趰"/>
    <numFmt numFmtId="186" formatCode="#,##0.0;[Red]\-#,##0.0"/>
    <numFmt numFmtId="187" formatCode="0.000%"/>
  </numFmts>
  <fonts count="71">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8">
    <xf numFmtId="0" fontId="0" fillId="0" borderId="0"/>
    <xf numFmtId="165"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0" fontId="8" fillId="0" borderId="0"/>
    <xf numFmtId="0" fontId="17" fillId="0" borderId="0"/>
    <xf numFmtId="186" fontId="19" fillId="0" borderId="0" applyFont="0" applyFill="0" applyBorder="0" applyAlignment="0" applyProtection="0"/>
    <xf numFmtId="0" fontId="20" fillId="0" borderId="0" applyFont="0" applyFill="0" applyBorder="0" applyAlignment="0" applyProtection="0"/>
    <xf numFmtId="181"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5"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2" fontId="21" fillId="0" borderId="0" applyFont="0" applyFill="0" applyBorder="0" applyAlignment="0" applyProtection="0"/>
    <xf numFmtId="0" fontId="31" fillId="0" borderId="0" applyFont="0" applyFill="0" applyBorder="0" applyAlignment="0" applyProtection="0"/>
    <xf numFmtId="183" fontId="21" fillId="0" borderId="0" applyFont="0" applyFill="0" applyBorder="0" applyAlignment="0" applyProtection="0"/>
    <xf numFmtId="0" fontId="31" fillId="0" borderId="0"/>
    <xf numFmtId="0" fontId="31" fillId="0" borderId="0"/>
    <xf numFmtId="37" fontId="32" fillId="0" borderId="0"/>
    <xf numFmtId="0" fontId="33" fillId="0" borderId="0"/>
    <xf numFmtId="172" fontId="17" fillId="0" borderId="0" applyFill="0" applyBorder="0" applyAlignment="0"/>
    <xf numFmtId="172" fontId="6" fillId="0" borderId="0" applyFill="0" applyBorder="0" applyAlignment="0"/>
    <xf numFmtId="172" fontId="6" fillId="0" borderId="0" applyFill="0" applyBorder="0" applyAlignment="0"/>
    <xf numFmtId="166" fontId="17" fillId="0" borderId="0" applyFont="0" applyFill="0" applyBorder="0" applyAlignment="0" applyProtection="0"/>
    <xf numFmtId="166" fontId="2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7" fillId="0" borderId="0" applyFont="0" applyFill="0" applyBorder="0" applyAlignment="0" applyProtection="0"/>
    <xf numFmtId="3" fontId="8"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8" fontId="17" fillId="0" borderId="4"/>
    <xf numFmtId="178" fontId="6" fillId="0" borderId="4"/>
    <xf numFmtId="178" fontId="6" fillId="0" borderId="4"/>
    <xf numFmtId="0" fontId="18" fillId="0" borderId="0" applyNumberFormat="0" applyFont="0" applyFill="0" applyAlignment="0"/>
    <xf numFmtId="180"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4" fontId="8" fillId="0" borderId="0" applyFont="0" applyFill="0" applyBorder="0" applyAlignment="0" applyProtection="0"/>
    <xf numFmtId="175" fontId="8" fillId="0" borderId="0" applyFont="0" applyFill="0" applyBorder="0" applyAlignment="0" applyProtection="0"/>
    <xf numFmtId="176" fontId="43" fillId="0" borderId="0" applyFont="0" applyFill="0" applyBorder="0" applyAlignment="0" applyProtection="0"/>
    <xf numFmtId="177"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42" fontId="42" fillId="0" borderId="0" applyFont="0" applyFill="0" applyBorder="0" applyAlignment="0" applyProtection="0"/>
    <xf numFmtId="179" fontId="45" fillId="0" borderId="0" applyFont="0" applyFill="0" applyBorder="0" applyAlignment="0" applyProtection="0"/>
    <xf numFmtId="44"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12" borderId="13" applyNumberFormat="0" applyFont="0" applyAlignment="0" applyProtection="0"/>
  </cellStyleXfs>
  <cellXfs count="166">
    <xf numFmtId="0" fontId="0" fillId="0" borderId="0" xfId="0"/>
    <xf numFmtId="0" fontId="3" fillId="0" borderId="0" xfId="0" applyFont="1" applyAlignment="1">
      <alignment horizontal="left"/>
    </xf>
    <xf numFmtId="0" fontId="4" fillId="0" borderId="0" xfId="0" applyFont="1"/>
    <xf numFmtId="167" fontId="4" fillId="0" borderId="0" xfId="0" applyNumberFormat="1" applyFont="1"/>
    <xf numFmtId="167" fontId="5" fillId="0" borderId="0" xfId="0" applyNumberFormat="1" applyFont="1"/>
    <xf numFmtId="168"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7" fontId="5" fillId="0" borderId="0" xfId="0" applyNumberFormat="1" applyFont="1" applyFill="1" applyBorder="1"/>
    <xf numFmtId="168" fontId="5" fillId="0" borderId="0" xfId="3" applyNumberFormat="1" applyFont="1" applyFill="1" applyBorder="1"/>
    <xf numFmtId="168"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7" fontId="7" fillId="0" borderId="0" xfId="0" applyNumberFormat="1" applyFont="1"/>
    <xf numFmtId="9" fontId="7" fillId="0" borderId="0" xfId="3" applyFont="1"/>
    <xf numFmtId="168" fontId="7" fillId="0" borderId="0" xfId="3" applyNumberFormat="1" applyFont="1"/>
    <xf numFmtId="167" fontId="10" fillId="0" borderId="0" xfId="0" applyNumberFormat="1" applyFont="1"/>
    <xf numFmtId="167" fontId="7" fillId="0" borderId="0" xfId="0" applyNumberFormat="1" applyFont="1" applyAlignment="1"/>
    <xf numFmtId="168" fontId="7" fillId="0" borderId="0" xfId="3" applyNumberFormat="1" applyFont="1" applyAlignment="1"/>
    <xf numFmtId="167" fontId="3" fillId="0" borderId="0" xfId="0" applyNumberFormat="1" applyFont="1" applyAlignment="1"/>
    <xf numFmtId="168" fontId="3" fillId="0" borderId="0" xfId="3" applyNumberFormat="1" applyFont="1" applyAlignment="1"/>
    <xf numFmtId="1" fontId="4" fillId="0" borderId="0" xfId="4" applyNumberFormat="1" applyFont="1" applyAlignment="1">
      <alignment horizontal="left"/>
    </xf>
    <xf numFmtId="167" fontId="7" fillId="0" borderId="0" xfId="0" applyNumberFormat="1" applyFont="1" applyAlignment="1">
      <alignment horizontal="center"/>
    </xf>
    <xf numFmtId="168" fontId="3" fillId="0" borderId="0" xfId="3" applyNumberFormat="1" applyFont="1"/>
    <xf numFmtId="9" fontId="3" fillId="0" borderId="0" xfId="3" applyFont="1"/>
    <xf numFmtId="165" fontId="3" fillId="0" borderId="0" xfId="4" applyFont="1"/>
    <xf numFmtId="169" fontId="13" fillId="3" borderId="0" xfId="5" applyNumberFormat="1" applyFont="1" applyFill="1"/>
    <xf numFmtId="170" fontId="14" fillId="3" borderId="0" xfId="5" applyNumberFormat="1" applyFont="1" applyFill="1" applyAlignment="1">
      <alignment horizontal="right"/>
    </xf>
    <xf numFmtId="0" fontId="13" fillId="3" borderId="0" xfId="0" applyFont="1" applyFill="1"/>
    <xf numFmtId="170" fontId="13" fillId="3" borderId="0" xfId="5" applyNumberFormat="1" applyFont="1" applyFill="1"/>
    <xf numFmtId="169" fontId="13" fillId="3" borderId="1" xfId="5" applyNumberFormat="1" applyFont="1" applyFill="1" applyBorder="1"/>
    <xf numFmtId="169"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9" fontId="12" fillId="3" borderId="0" xfId="5" applyNumberFormat="1" applyFont="1" applyFill="1" applyBorder="1" applyAlignment="1">
      <alignment horizontal="right" vertical="center" wrapText="1"/>
    </xf>
    <xf numFmtId="170"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71" fontId="13" fillId="3" borderId="0" xfId="0" applyNumberFormat="1" applyFont="1" applyFill="1" applyAlignment="1">
      <alignment horizontal="center"/>
    </xf>
    <xf numFmtId="3" fontId="5" fillId="0" borderId="0" xfId="0" applyNumberFormat="1" applyFont="1"/>
    <xf numFmtId="187"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8"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8" fontId="68" fillId="0" borderId="0" xfId="3" applyNumberFormat="1" applyFont="1" applyAlignment="1">
      <alignment horizontal="right"/>
    </xf>
    <xf numFmtId="0" fontId="69" fillId="0" borderId="0" xfId="0" applyFont="1" applyAlignment="1">
      <alignment vertical="center"/>
    </xf>
    <xf numFmtId="0" fontId="7" fillId="0" borderId="0" xfId="0" applyFont="1" applyAlignment="1">
      <alignment horizontal="center"/>
    </xf>
    <xf numFmtId="168" fontId="3" fillId="0" borderId="0" xfId="3" applyNumberFormat="1" applyFont="1" applyAlignment="1">
      <alignment horizontal="center"/>
    </xf>
    <xf numFmtId="169" fontId="10" fillId="0" borderId="0" xfId="4" applyNumberFormat="1" applyFont="1"/>
    <xf numFmtId="168" fontId="64" fillId="0" borderId="0" xfId="3" applyNumberFormat="1" applyFont="1"/>
    <xf numFmtId="165" fontId="69" fillId="0" borderId="0" xfId="1" applyFont="1" applyBorder="1" applyAlignment="1">
      <alignment horizontal="left" vertical="center"/>
    </xf>
    <xf numFmtId="0" fontId="69" fillId="0" borderId="0" xfId="0" applyFont="1"/>
    <xf numFmtId="0" fontId="67" fillId="0" borderId="0" xfId="0" applyFont="1" applyAlignment="1">
      <alignment horizontal="left"/>
    </xf>
    <xf numFmtId="169" fontId="69" fillId="0" borderId="0" xfId="1" applyNumberFormat="1" applyFont="1"/>
    <xf numFmtId="165" fontId="69" fillId="0" borderId="0" xfId="1" applyNumberFormat="1" applyFont="1"/>
    <xf numFmtId="169" fontId="68" fillId="0" borderId="0" xfId="1" applyNumberFormat="1" applyFont="1" applyAlignment="1">
      <alignment horizontal="right"/>
    </xf>
    <xf numFmtId="165" fontId="68" fillId="0" borderId="0" xfId="1" applyNumberFormat="1" applyFont="1" applyAlignment="1">
      <alignment horizontal="right"/>
    </xf>
    <xf numFmtId="0" fontId="70" fillId="3" borderId="0" xfId="0" applyFont="1" applyFill="1" applyAlignment="1">
      <alignment horizontal="center" vertical="center" wrapText="1"/>
    </xf>
    <xf numFmtId="0" fontId="69" fillId="0" borderId="0" xfId="0" applyFont="1" applyBorder="1" applyAlignment="1">
      <alignment vertical="center" wrapText="1"/>
    </xf>
    <xf numFmtId="0" fontId="69" fillId="0" borderId="0" xfId="0" applyFont="1" applyBorder="1" applyAlignment="1">
      <alignment vertical="center"/>
    </xf>
    <xf numFmtId="0" fontId="69" fillId="0" borderId="0" xfId="0" applyNumberFormat="1" applyFont="1" applyBorder="1" applyAlignment="1">
      <alignment horizontal="left" vertical="center"/>
    </xf>
    <xf numFmtId="0" fontId="70" fillId="3" borderId="0" xfId="0" applyFont="1" applyFill="1" applyAlignment="1">
      <alignment vertical="center"/>
    </xf>
    <xf numFmtId="0" fontId="70" fillId="0" borderId="0" xfId="0" applyNumberFormat="1" applyFont="1" applyFill="1" applyBorder="1" applyAlignment="1">
      <alignment horizontal="center" vertical="center"/>
    </xf>
    <xf numFmtId="169" fontId="70" fillId="0" borderId="0" xfId="1" applyNumberFormat="1" applyFont="1" applyFill="1" applyBorder="1" applyAlignment="1">
      <alignment vertical="center"/>
    </xf>
    <xf numFmtId="165" fontId="70" fillId="0" borderId="0" xfId="1" applyNumberFormat="1" applyFont="1" applyFill="1" applyBorder="1" applyAlignment="1">
      <alignment vertical="center"/>
    </xf>
    <xf numFmtId="0" fontId="70" fillId="0" borderId="0" xfId="0" applyFont="1" applyFill="1" applyAlignment="1">
      <alignment vertical="center"/>
    </xf>
    <xf numFmtId="0" fontId="69" fillId="0" borderId="0" xfId="0" applyNumberFormat="1" applyFont="1" applyAlignment="1">
      <alignment horizontal="center"/>
    </xf>
    <xf numFmtId="0" fontId="69" fillId="0" borderId="0" xfId="0" applyNumberFormat="1" applyFont="1"/>
    <xf numFmtId="0" fontId="69" fillId="0" borderId="0" xfId="0" applyFont="1" applyFill="1" applyAlignment="1">
      <alignment vertical="center"/>
    </xf>
    <xf numFmtId="0" fontId="69" fillId="0" borderId="0" xfId="0" applyFont="1" applyAlignment="1">
      <alignment horizontal="center"/>
    </xf>
    <xf numFmtId="171"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9" fontId="67" fillId="3" borderId="1" xfId="5" applyNumberFormat="1" applyFont="1" applyFill="1" applyBorder="1" applyAlignment="1">
      <alignment horizontal="center" vertical="center" wrapText="1"/>
    </xf>
    <xf numFmtId="170"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9" fontId="63" fillId="3" borderId="1" xfId="5" applyNumberFormat="1" applyFont="1" applyFill="1" applyBorder="1"/>
    <xf numFmtId="169" fontId="67" fillId="4" borderId="1" xfId="5" applyNumberFormat="1" applyFont="1" applyFill="1" applyBorder="1" applyAlignment="1">
      <alignment horizontal="right" vertical="center" wrapText="1"/>
    </xf>
    <xf numFmtId="165" fontId="13" fillId="3" borderId="1" xfId="5" applyNumberFormat="1" applyFont="1" applyFill="1" applyBorder="1"/>
    <xf numFmtId="165" fontId="12" fillId="4" borderId="1" xfId="5" applyNumberFormat="1" applyFont="1" applyFill="1" applyBorder="1" applyAlignment="1">
      <alignment horizontal="right" vertical="center" wrapText="1"/>
    </xf>
    <xf numFmtId="165" fontId="63" fillId="3" borderId="1" xfId="5" applyNumberFormat="1" applyFont="1" applyFill="1" applyBorder="1"/>
    <xf numFmtId="165" fontId="67" fillId="4" borderId="1" xfId="5" applyNumberFormat="1" applyFont="1" applyFill="1" applyBorder="1" applyAlignment="1">
      <alignment horizontal="right" vertical="center" wrapText="1"/>
    </xf>
    <xf numFmtId="0" fontId="69" fillId="0" borderId="1" xfId="0" applyFont="1" applyBorder="1" applyAlignment="1">
      <alignment vertical="center" wrapText="1"/>
    </xf>
    <xf numFmtId="0" fontId="69" fillId="0" borderId="1" xfId="0" applyNumberFormat="1" applyFont="1" applyBorder="1" applyAlignment="1">
      <alignment vertical="center" wrapText="1"/>
    </xf>
    <xf numFmtId="0" fontId="66" fillId="0" borderId="1" xfId="0" applyFont="1" applyBorder="1" applyAlignment="1">
      <alignment vertical="center" wrapText="1"/>
    </xf>
    <xf numFmtId="0" fontId="69" fillId="0" borderId="1" xfId="0" applyNumberFormat="1" applyFont="1" applyBorder="1" applyAlignment="1">
      <alignment horizontal="left" vertical="center"/>
    </xf>
    <xf numFmtId="0" fontId="69"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69" fillId="3" borderId="1" xfId="0" applyFont="1" applyFill="1" applyBorder="1" applyAlignment="1">
      <alignment horizontal="left" vertical="center" wrapText="1"/>
    </xf>
    <xf numFmtId="169" fontId="69" fillId="0" borderId="1" xfId="1" applyNumberFormat="1" applyFont="1" applyBorder="1" applyAlignment="1">
      <alignment vertical="center"/>
    </xf>
    <xf numFmtId="165" fontId="69" fillId="0" borderId="1" xfId="1" applyNumberFormat="1" applyFont="1" applyBorder="1" applyAlignment="1">
      <alignment vertical="center"/>
    </xf>
    <xf numFmtId="165" fontId="69" fillId="0" borderId="1" xfId="1" applyNumberFormat="1" applyFont="1" applyFill="1" applyBorder="1" applyAlignment="1">
      <alignment vertical="center"/>
    </xf>
    <xf numFmtId="0" fontId="69" fillId="0" borderId="1" xfId="0" applyFont="1" applyBorder="1" applyAlignment="1">
      <alignment vertical="center"/>
    </xf>
    <xf numFmtId="0" fontId="69" fillId="0" borderId="1" xfId="0" applyFont="1" applyBorder="1" applyAlignment="1">
      <alignment horizontal="left" vertical="center"/>
    </xf>
    <xf numFmtId="169" fontId="70" fillId="2" borderId="1" xfId="1" applyNumberFormat="1" applyFont="1" applyFill="1" applyBorder="1" applyAlignment="1">
      <alignment vertical="center"/>
    </xf>
    <xf numFmtId="165" fontId="70" fillId="2" borderId="1" xfId="1" applyNumberFormat="1" applyFont="1" applyFill="1" applyBorder="1" applyAlignment="1">
      <alignment vertical="center"/>
    </xf>
    <xf numFmtId="0" fontId="70" fillId="4" borderId="1" xfId="0" applyFont="1" applyFill="1" applyBorder="1" applyAlignment="1">
      <alignment horizontal="center" vertical="center" wrapText="1"/>
    </xf>
    <xf numFmtId="169" fontId="70" fillId="4" borderId="1" xfId="1" applyNumberFormat="1" applyFont="1" applyFill="1" applyBorder="1" applyAlignment="1">
      <alignment horizontal="center" vertical="center" wrapText="1"/>
    </xf>
    <xf numFmtId="165" fontId="70" fillId="4" borderId="1" xfId="1" applyNumberFormat="1" applyFont="1" applyFill="1" applyBorder="1" applyAlignment="1">
      <alignment horizontal="center" vertical="center" wrapText="1"/>
    </xf>
    <xf numFmtId="3" fontId="70" fillId="4" borderId="1" xfId="0" applyNumberFormat="1" applyFont="1" applyFill="1" applyBorder="1" applyAlignment="1">
      <alignment horizontal="center" vertical="center" wrapText="1"/>
    </xf>
    <xf numFmtId="0" fontId="69" fillId="0" borderId="1" xfId="0" applyNumberFormat="1" applyFont="1" applyBorder="1" applyAlignment="1">
      <alignment horizontal="center" vertical="center"/>
    </xf>
    <xf numFmtId="165" fontId="69" fillId="0" borderId="1" xfId="1" applyFont="1" applyBorder="1" applyAlignment="1">
      <alignment horizontal="left" vertical="center"/>
    </xf>
    <xf numFmtId="165" fontId="69" fillId="0" borderId="1" xfId="1" applyFont="1" applyBorder="1" applyAlignment="1">
      <alignment vertical="center"/>
    </xf>
    <xf numFmtId="164" fontId="69" fillId="0" borderId="1" xfId="0" applyNumberFormat="1" applyFont="1" applyBorder="1" applyAlignment="1">
      <alignment horizontal="left" vertical="center"/>
    </xf>
    <xf numFmtId="164" fontId="69" fillId="0" borderId="1" xfId="0" applyNumberFormat="1" applyFont="1" applyFill="1" applyBorder="1" applyAlignment="1">
      <alignment vertical="center"/>
    </xf>
    <xf numFmtId="165" fontId="69" fillId="0" borderId="1" xfId="1" applyFont="1" applyFill="1" applyBorder="1" applyAlignment="1">
      <alignment horizontal="left" vertical="center"/>
    </xf>
    <xf numFmtId="164" fontId="69" fillId="0" borderId="1" xfId="0" applyNumberFormat="1" applyFont="1" applyBorder="1" applyAlignment="1">
      <alignment vertical="center"/>
    </xf>
    <xf numFmtId="170" fontId="69" fillId="0" borderId="1" xfId="1" applyNumberFormat="1" applyFont="1" applyBorder="1" applyAlignment="1">
      <alignment vertical="center"/>
    </xf>
    <xf numFmtId="0" fontId="69" fillId="0" borderId="1" xfId="0" applyFont="1" applyBorder="1" applyAlignment="1">
      <alignment horizontal="center" vertical="center"/>
    </xf>
    <xf numFmtId="165" fontId="66" fillId="0" borderId="1" xfId="1" applyFont="1" applyBorder="1" applyAlignment="1">
      <alignment vertical="center"/>
    </xf>
    <xf numFmtId="0" fontId="69" fillId="0" borderId="1" xfId="1" applyNumberFormat="1" applyFont="1" applyBorder="1" applyAlignment="1">
      <alignment horizontal="left" vertical="center" wrapText="1"/>
    </xf>
    <xf numFmtId="164" fontId="69" fillId="0" borderId="0" xfId="0" applyNumberFormat="1" applyFont="1" applyAlignment="1">
      <alignment vertical="center"/>
    </xf>
    <xf numFmtId="1" fontId="13" fillId="3" borderId="1" xfId="0" applyNumberFormat="1" applyFont="1" applyFill="1" applyBorder="1" applyAlignment="1">
      <alignment horizontal="center"/>
    </xf>
    <xf numFmtId="0" fontId="67" fillId="2" borderId="1" xfId="0" applyFont="1" applyFill="1" applyBorder="1" applyAlignment="1">
      <alignment horizontal="center" vertical="center" wrapText="1"/>
    </xf>
    <xf numFmtId="169" fontId="67" fillId="2" borderId="1" xfId="1" applyNumberFormat="1" applyFont="1" applyFill="1" applyBorder="1" applyAlignment="1">
      <alignment horizontal="center" vertical="center" wrapText="1"/>
    </xf>
    <xf numFmtId="165" fontId="67" fillId="2" borderId="1" xfId="1" applyNumberFormat="1" applyFont="1" applyFill="1" applyBorder="1" applyAlignment="1">
      <alignment horizontal="center" vertical="center" wrapText="1"/>
    </xf>
    <xf numFmtId="3" fontId="67" fillId="2" borderId="1" xfId="0" applyNumberFormat="1" applyFont="1" applyFill="1" applyBorder="1" applyAlignment="1">
      <alignment horizontal="center" vertical="center" wrapText="1"/>
    </xf>
    <xf numFmtId="169" fontId="67" fillId="4" borderId="1" xfId="1" applyNumberFormat="1" applyFont="1" applyFill="1" applyBorder="1" applyAlignment="1">
      <alignment vertical="center"/>
    </xf>
    <xf numFmtId="165" fontId="67" fillId="4" borderId="1" xfId="1" applyNumberFormat="1" applyFont="1" applyFill="1" applyBorder="1" applyAlignment="1">
      <alignment vertical="center"/>
    </xf>
    <xf numFmtId="168" fontId="63" fillId="0" borderId="1" xfId="3" applyNumberFormat="1" applyFont="1" applyFill="1" applyBorder="1"/>
    <xf numFmtId="168" fontId="63" fillId="0" borderId="1" xfId="3" applyNumberFormat="1" applyFont="1" applyBorder="1"/>
    <xf numFmtId="3" fontId="63" fillId="0" borderId="1" xfId="0" applyNumberFormat="1" applyFont="1" applyBorder="1"/>
    <xf numFmtId="0" fontId="69" fillId="0" borderId="0" xfId="0" applyFont="1" applyAlignment="1">
      <alignment horizontal="left" vertical="center" wrapText="1"/>
    </xf>
    <xf numFmtId="1" fontId="63" fillId="3" borderId="15" xfId="0" applyNumberFormat="1" applyFont="1" applyFill="1" applyBorder="1" applyAlignment="1">
      <alignment horizontal="center"/>
    </xf>
    <xf numFmtId="165" fontId="69" fillId="0" borderId="16" xfId="1" applyFont="1" applyBorder="1" applyAlignment="1">
      <alignment horizontal="left" vertical="center"/>
    </xf>
    <xf numFmtId="0" fontId="69" fillId="0" borderId="1" xfId="0" applyFont="1" applyBorder="1" applyAlignment="1">
      <alignment horizontal="center" vertical="center" wrapText="1"/>
    </xf>
    <xf numFmtId="0" fontId="63" fillId="3" borderId="0" xfId="0" applyFont="1" applyFill="1" applyAlignment="1">
      <alignment vertical="center"/>
    </xf>
    <xf numFmtId="0" fontId="63" fillId="3" borderId="1" xfId="0" applyFont="1" applyFill="1" applyBorder="1" applyAlignment="1">
      <alignment vertical="center" wrapText="1"/>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67" fillId="4" borderId="17" xfId="0" applyFont="1" applyFill="1" applyBorder="1" applyAlignment="1">
      <alignment horizontal="center" vertical="center"/>
    </xf>
    <xf numFmtId="0" fontId="67" fillId="4" borderId="18" xfId="0" applyFont="1" applyFill="1" applyBorder="1" applyAlignment="1">
      <alignment horizontal="center" vertical="center"/>
    </xf>
    <xf numFmtId="0" fontId="68" fillId="0" borderId="0" xfId="0" applyNumberFormat="1" applyFont="1" applyAlignment="1">
      <alignment horizontal="center"/>
    </xf>
    <xf numFmtId="0" fontId="12" fillId="0" borderId="0" xfId="0" applyNumberFormat="1" applyFont="1" applyAlignment="1">
      <alignment horizontal="center"/>
    </xf>
    <xf numFmtId="0" fontId="70" fillId="4" borderId="17" xfId="0" applyNumberFormat="1" applyFont="1" applyFill="1" applyBorder="1" applyAlignment="1">
      <alignment horizontal="center" vertical="center"/>
    </xf>
    <xf numFmtId="0" fontId="70" fillId="4" borderId="18" xfId="0" applyNumberFormat="1" applyFont="1" applyFill="1" applyBorder="1" applyAlignment="1">
      <alignment horizontal="center" vertical="center"/>
    </xf>
    <xf numFmtId="0" fontId="12" fillId="0" borderId="0" xfId="0" applyFont="1" applyAlignment="1">
      <alignment horizontal="center"/>
    </xf>
    <xf numFmtId="0" fontId="68" fillId="0" borderId="0" xfId="0" applyFont="1" applyAlignment="1">
      <alignment horizontal="center"/>
    </xf>
    <xf numFmtId="0" fontId="70" fillId="4" borderId="1" xfId="0" applyNumberFormat="1" applyFont="1" applyFill="1" applyBorder="1" applyAlignment="1">
      <alignment horizontal="center" vertic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_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2"/>
      <sheetName val="Thang 2 2023"/>
      <sheetName val="Luy ke T2 2023"/>
    </sheetNames>
    <sheetDataSet>
      <sheetData sheetId="0"/>
      <sheetData sheetId="1">
        <row r="26">
          <cell r="C26">
            <v>261</v>
          </cell>
          <cell r="D26">
            <v>1764.1406169100001</v>
          </cell>
          <cell r="E26">
            <v>133</v>
          </cell>
          <cell r="F26">
            <v>535.35032283984378</v>
          </cell>
          <cell r="G26">
            <v>440</v>
          </cell>
          <cell r="H26">
            <v>797.87088626999991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Normal="100" workbookViewId="0">
      <selection activeCell="H4" sqref="H4"/>
    </sheetView>
  </sheetViews>
  <sheetFormatPr defaultColWidth="9.109375" defaultRowHeight="13.8"/>
  <cols>
    <col min="1" max="1" width="6.109375" style="2" customWidth="1"/>
    <col min="2" max="2" width="32.33203125" style="2" customWidth="1"/>
    <col min="3" max="3" width="16.44140625" style="2" customWidth="1"/>
    <col min="4" max="4" width="16.33203125" style="3" customWidth="1"/>
    <col min="5" max="5" width="16.33203125" style="4" customWidth="1"/>
    <col min="6" max="6" width="16.33203125" style="5" customWidth="1"/>
    <col min="7" max="16384" width="9.109375" style="2"/>
  </cols>
  <sheetData>
    <row r="1" spans="1:6">
      <c r="A1" s="150" t="s">
        <v>104</v>
      </c>
      <c r="B1" s="150"/>
      <c r="C1" s="150"/>
      <c r="D1" s="150"/>
      <c r="E1" s="150"/>
      <c r="F1" s="150"/>
    </row>
    <row r="2" spans="1:6">
      <c r="A2" s="46"/>
      <c r="B2" s="46"/>
      <c r="C2" s="46"/>
      <c r="D2" s="46"/>
      <c r="E2" s="46"/>
      <c r="F2" s="46"/>
    </row>
    <row r="3" spans="1:6">
      <c r="A3" s="1" t="s">
        <v>105</v>
      </c>
      <c r="B3" s="61"/>
      <c r="F3" s="62" t="s">
        <v>273</v>
      </c>
    </row>
    <row r="5" spans="1:6">
      <c r="A5" s="147" t="s">
        <v>274</v>
      </c>
      <c r="B5" s="147"/>
      <c r="C5" s="147"/>
      <c r="D5" s="147"/>
      <c r="E5" s="147"/>
      <c r="F5" s="147"/>
    </row>
    <row r="6" spans="1:6">
      <c r="A6" s="46"/>
      <c r="B6" s="46"/>
      <c r="C6" s="46"/>
      <c r="D6" s="46"/>
      <c r="E6" s="64"/>
      <c r="F6" s="65"/>
    </row>
    <row r="8" spans="1:6" s="6" customFormat="1" ht="27.6">
      <c r="A8" s="49" t="s">
        <v>106</v>
      </c>
      <c r="B8" s="49" t="s">
        <v>107</v>
      </c>
      <c r="C8" s="49" t="s">
        <v>108</v>
      </c>
      <c r="D8" s="50" t="s">
        <v>275</v>
      </c>
      <c r="E8" s="50" t="s">
        <v>276</v>
      </c>
      <c r="F8" s="51" t="s">
        <v>109</v>
      </c>
    </row>
    <row r="9" spans="1:6" s="7" customFormat="1">
      <c r="A9" s="52">
        <v>1</v>
      </c>
      <c r="B9" s="53" t="s">
        <v>110</v>
      </c>
      <c r="C9" s="54" t="s">
        <v>120</v>
      </c>
      <c r="D9" s="47">
        <v>2680</v>
      </c>
      <c r="E9" s="47">
        <v>2550</v>
      </c>
      <c r="F9" s="138">
        <f>E9/D9</f>
        <v>0.95149253731343286</v>
      </c>
    </row>
    <row r="10" spans="1:6" s="8" customFormat="1">
      <c r="A10" s="55">
        <v>2</v>
      </c>
      <c r="B10" s="56" t="s">
        <v>111</v>
      </c>
      <c r="C10" s="54" t="s">
        <v>120</v>
      </c>
      <c r="D10" s="48">
        <v>4995.8247928093751</v>
      </c>
      <c r="E10" s="48">
        <f>E11+E12+E13</f>
        <v>3097.3618260198441</v>
      </c>
      <c r="F10" s="139">
        <f>E10/D10</f>
        <v>0.61999008261417821</v>
      </c>
    </row>
    <row r="11" spans="1:6" s="8" customFormat="1">
      <c r="A11" s="55">
        <v>2.1</v>
      </c>
      <c r="B11" s="56" t="s">
        <v>112</v>
      </c>
      <c r="C11" s="54" t="s">
        <v>120</v>
      </c>
      <c r="D11" s="48">
        <v>631.76240644999996</v>
      </c>
      <c r="E11" s="48">
        <f>'[1]Thang 2 2023'!D26</f>
        <v>1764.1406169100001</v>
      </c>
      <c r="F11" s="139">
        <f>E11/D11</f>
        <v>2.7924115124593452</v>
      </c>
    </row>
    <row r="12" spans="1:6" s="8" customFormat="1">
      <c r="A12" s="52">
        <v>2.2000000000000002</v>
      </c>
      <c r="B12" s="56" t="s">
        <v>113</v>
      </c>
      <c r="C12" s="54" t="s">
        <v>120</v>
      </c>
      <c r="D12" s="48">
        <v>3594.4651162343753</v>
      </c>
      <c r="E12" s="48">
        <f>'[1]Thang 2 2023'!F26</f>
        <v>535.35032283984378</v>
      </c>
      <c r="F12" s="139">
        <f t="shared" ref="F12:F21" si="0">E12/D12</f>
        <v>0.14893740946933606</v>
      </c>
    </row>
    <row r="13" spans="1:6" s="8" customFormat="1">
      <c r="A13" s="52">
        <v>2.2999999999999998</v>
      </c>
      <c r="B13" s="56" t="s">
        <v>114</v>
      </c>
      <c r="C13" s="54" t="s">
        <v>120</v>
      </c>
      <c r="D13" s="48">
        <v>769.59727012500002</v>
      </c>
      <c r="E13" s="48">
        <f>'[1]Thang 2 2023'!H26</f>
        <v>797.87088626999991</v>
      </c>
      <c r="F13" s="139">
        <f t="shared" si="0"/>
        <v>1.0367381970318159</v>
      </c>
    </row>
    <row r="14" spans="1:6" s="8" customFormat="1">
      <c r="A14" s="55">
        <v>3</v>
      </c>
      <c r="B14" s="56" t="s">
        <v>115</v>
      </c>
      <c r="C14" s="57"/>
      <c r="D14" s="47"/>
      <c r="E14" s="47"/>
      <c r="F14" s="139" t="s">
        <v>260</v>
      </c>
    </row>
    <row r="15" spans="1:6" s="8" customFormat="1">
      <c r="A15" s="55">
        <v>3.1</v>
      </c>
      <c r="B15" s="56" t="s">
        <v>112</v>
      </c>
      <c r="C15" s="57" t="s">
        <v>121</v>
      </c>
      <c r="D15" s="47">
        <v>183</v>
      </c>
      <c r="E15" s="47">
        <f>'[1]Thang 2 2023'!C26</f>
        <v>261</v>
      </c>
      <c r="F15" s="139">
        <f t="shared" si="0"/>
        <v>1.4262295081967213</v>
      </c>
    </row>
    <row r="16" spans="1:6" s="8" customFormat="1">
      <c r="A16" s="52">
        <v>3.2</v>
      </c>
      <c r="B16" s="56" t="s">
        <v>113</v>
      </c>
      <c r="C16" s="57" t="s">
        <v>122</v>
      </c>
      <c r="D16" s="47">
        <v>142</v>
      </c>
      <c r="E16" s="47">
        <f>'[1]Thang 2 2023'!E26</f>
        <v>133</v>
      </c>
      <c r="F16" s="139">
        <f t="shared" si="0"/>
        <v>0.93661971830985913</v>
      </c>
    </row>
    <row r="17" spans="1:9" s="8" customFormat="1">
      <c r="A17" s="52">
        <v>3.3</v>
      </c>
      <c r="B17" s="56" t="s">
        <v>114</v>
      </c>
      <c r="C17" s="57" t="s">
        <v>122</v>
      </c>
      <c r="D17" s="47">
        <v>400</v>
      </c>
      <c r="E17" s="47">
        <f>'[1]Thang 2 2023'!G26</f>
        <v>440</v>
      </c>
      <c r="F17" s="139">
        <f t="shared" si="0"/>
        <v>1.1000000000000001</v>
      </c>
    </row>
    <row r="18" spans="1:9" s="8" customFormat="1">
      <c r="A18" s="55">
        <v>4</v>
      </c>
      <c r="B18" s="56" t="s">
        <v>116</v>
      </c>
      <c r="C18" s="57"/>
      <c r="D18" s="140"/>
      <c r="E18" s="140"/>
      <c r="F18" s="139"/>
    </row>
    <row r="19" spans="1:9" s="8" customFormat="1">
      <c r="A19" s="55">
        <v>4.0999999999999996</v>
      </c>
      <c r="B19" s="53" t="s">
        <v>117</v>
      </c>
      <c r="C19" s="54" t="s">
        <v>120</v>
      </c>
      <c r="D19" s="47">
        <v>40592</v>
      </c>
      <c r="E19" s="47">
        <v>38424</v>
      </c>
      <c r="F19" s="138">
        <f t="shared" si="0"/>
        <v>0.94659046117461565</v>
      </c>
    </row>
    <row r="20" spans="1:9" s="8" customFormat="1">
      <c r="A20" s="52">
        <v>4.2</v>
      </c>
      <c r="B20" s="53" t="s">
        <v>118</v>
      </c>
      <c r="C20" s="54" t="s">
        <v>120</v>
      </c>
      <c r="D20" s="47">
        <v>40277</v>
      </c>
      <c r="E20" s="47">
        <v>38070</v>
      </c>
      <c r="F20" s="138">
        <f t="shared" si="0"/>
        <v>0.94520445912058992</v>
      </c>
    </row>
    <row r="21" spans="1:9" s="8" customFormat="1">
      <c r="A21" s="55">
        <v>5</v>
      </c>
      <c r="B21" s="53" t="s">
        <v>119</v>
      </c>
      <c r="C21" s="54" t="s">
        <v>120</v>
      </c>
      <c r="D21" s="47">
        <v>37085</v>
      </c>
      <c r="E21" s="47">
        <v>33030</v>
      </c>
      <c r="F21" s="138">
        <f t="shared" si="0"/>
        <v>0.89065659970338407</v>
      </c>
    </row>
    <row r="22" spans="1:9" s="8" customFormat="1">
      <c r="A22" s="9"/>
      <c r="B22" s="10"/>
      <c r="C22" s="11"/>
      <c r="D22" s="41"/>
      <c r="E22" s="12"/>
      <c r="F22" s="13"/>
      <c r="G22" s="43"/>
    </row>
    <row r="23" spans="1:9" s="8" customFormat="1" ht="27.6">
      <c r="A23" s="9"/>
      <c r="B23" s="58" t="s">
        <v>277</v>
      </c>
      <c r="C23" s="148" t="s">
        <v>278</v>
      </c>
      <c r="D23" s="148"/>
      <c r="E23" s="148"/>
      <c r="F23" s="148"/>
      <c r="I23" s="43"/>
    </row>
    <row r="24" spans="1:9" s="8" customFormat="1" ht="14.4">
      <c r="A24" s="59" t="s">
        <v>123</v>
      </c>
      <c r="C24" s="66"/>
      <c r="D24" s="66"/>
      <c r="E24" s="4"/>
      <c r="F24" s="14"/>
    </row>
    <row r="25" spans="1:9" s="8" customFormat="1">
      <c r="B25" s="60" t="s">
        <v>124</v>
      </c>
      <c r="D25" s="4"/>
      <c r="E25" s="4"/>
      <c r="F25" s="67"/>
    </row>
    <row r="26" spans="1:9" s="8" customFormat="1">
      <c r="B26" s="15"/>
      <c r="D26" s="16"/>
      <c r="E26" s="17"/>
      <c r="F26" s="67"/>
    </row>
    <row r="27" spans="1:9" s="8" customFormat="1">
      <c r="A27" s="149" t="s">
        <v>0</v>
      </c>
      <c r="B27" s="149"/>
      <c r="D27" s="18"/>
      <c r="E27" s="19"/>
      <c r="F27" s="20"/>
    </row>
    <row r="28" spans="1:9" s="8" customFormat="1">
      <c r="B28" s="15" t="s">
        <v>1</v>
      </c>
      <c r="C28" s="8" t="s">
        <v>2</v>
      </c>
      <c r="D28" s="21"/>
      <c r="E28" s="22"/>
      <c r="F28" s="23"/>
    </row>
    <row r="29" spans="1:9">
      <c r="A29" s="8"/>
      <c r="B29" s="8" t="s">
        <v>3</v>
      </c>
      <c r="C29" s="8" t="s">
        <v>4</v>
      </c>
      <c r="D29" s="18"/>
      <c r="E29" s="24"/>
      <c r="F29" s="25"/>
    </row>
    <row r="30" spans="1:9">
      <c r="B30" s="2" t="s">
        <v>5</v>
      </c>
      <c r="C30" s="26">
        <v>14716</v>
      </c>
      <c r="D30" s="24"/>
      <c r="E30" s="27"/>
      <c r="F30" s="28"/>
    </row>
    <row r="31" spans="1:9">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0"/>
  <sheetViews>
    <sheetView showGridLines="0" showZeros="0" zoomScaleNormal="100" zoomScaleSheetLayoutView="100" workbookViewId="0">
      <selection activeCell="I129" sqref="I129"/>
    </sheetView>
  </sheetViews>
  <sheetFormatPr defaultColWidth="8.88671875" defaultRowHeight="13.8"/>
  <cols>
    <col min="1" max="1" width="4.88671875" style="87" customWidth="1"/>
    <col min="2" max="2" width="41.109375" style="69" customWidth="1"/>
    <col min="3" max="3" width="9" style="71" customWidth="1"/>
    <col min="4" max="4" width="12" style="72" customWidth="1"/>
    <col min="5" max="5" width="9.44140625" style="71" customWidth="1"/>
    <col min="6" max="6" width="11.5546875" style="72" bestFit="1" customWidth="1"/>
    <col min="7" max="7" width="11.109375" style="71" bestFit="1" customWidth="1"/>
    <col min="8" max="8" width="12.88671875" style="72" bestFit="1" customWidth="1"/>
    <col min="9" max="9" width="11.5546875" style="72" bestFit="1" customWidth="1"/>
    <col min="10" max="16384" width="8.88671875" style="69"/>
  </cols>
  <sheetData>
    <row r="1" spans="1:11">
      <c r="A1" s="150" t="s">
        <v>125</v>
      </c>
      <c r="B1" s="150"/>
      <c r="C1" s="150"/>
      <c r="D1" s="150"/>
      <c r="E1" s="150"/>
      <c r="F1" s="150"/>
      <c r="G1" s="150"/>
      <c r="H1" s="150"/>
      <c r="I1" s="150"/>
    </row>
    <row r="3" spans="1:11">
      <c r="A3" s="70" t="s">
        <v>126</v>
      </c>
      <c r="G3" s="73"/>
      <c r="H3" s="74"/>
      <c r="I3" s="74"/>
    </row>
    <row r="5" spans="1:11" ht="15.6">
      <c r="A5" s="157" t="s">
        <v>279</v>
      </c>
      <c r="B5" s="157"/>
      <c r="C5" s="157"/>
      <c r="D5" s="157"/>
      <c r="E5" s="157"/>
      <c r="F5" s="157"/>
      <c r="G5" s="157"/>
      <c r="H5" s="157"/>
      <c r="I5" s="157"/>
    </row>
    <row r="6" spans="1:11">
      <c r="A6" s="158" t="s">
        <v>280</v>
      </c>
      <c r="B6" s="158"/>
      <c r="C6" s="158"/>
      <c r="D6" s="158"/>
      <c r="E6" s="158"/>
      <c r="F6" s="158"/>
      <c r="G6" s="158"/>
      <c r="H6" s="158"/>
      <c r="I6" s="158"/>
    </row>
    <row r="8" spans="1:11" s="75" customFormat="1" ht="79.2">
      <c r="A8" s="115" t="s">
        <v>106</v>
      </c>
      <c r="B8" s="115" t="s">
        <v>127</v>
      </c>
      <c r="C8" s="116" t="s">
        <v>128</v>
      </c>
      <c r="D8" s="117" t="s">
        <v>129</v>
      </c>
      <c r="E8" s="118" t="s">
        <v>130</v>
      </c>
      <c r="F8" s="117" t="s">
        <v>131</v>
      </c>
      <c r="G8" s="116" t="s">
        <v>132</v>
      </c>
      <c r="H8" s="117" t="s">
        <v>133</v>
      </c>
      <c r="I8" s="117" t="s">
        <v>134</v>
      </c>
    </row>
    <row r="9" spans="1:11" s="63" customFormat="1">
      <c r="A9" s="100">
        <v>1</v>
      </c>
      <c r="B9" s="99" t="s">
        <v>263</v>
      </c>
      <c r="C9" s="108">
        <v>78</v>
      </c>
      <c r="D9" s="109">
        <v>1447.25626317</v>
      </c>
      <c r="E9" s="108">
        <v>85</v>
      </c>
      <c r="F9" s="109">
        <v>467.49737162500003</v>
      </c>
      <c r="G9" s="108">
        <v>51</v>
      </c>
      <c r="H9" s="109">
        <v>257.81777369000002</v>
      </c>
      <c r="I9" s="109">
        <f t="shared" ref="I9:I25" si="0">D9+F9+H9</f>
        <v>2172.5714084850001</v>
      </c>
    </row>
    <row r="10" spans="1:11" s="63" customFormat="1">
      <c r="A10" s="100">
        <v>2</v>
      </c>
      <c r="B10" s="99" t="s">
        <v>271</v>
      </c>
      <c r="C10" s="108">
        <v>6</v>
      </c>
      <c r="D10" s="109">
        <v>65.011920000000003</v>
      </c>
      <c r="E10" s="108">
        <v>1</v>
      </c>
      <c r="F10" s="109">
        <v>0.292744</v>
      </c>
      <c r="G10" s="108">
        <v>12</v>
      </c>
      <c r="H10" s="109">
        <v>331.54347338999997</v>
      </c>
      <c r="I10" s="109">
        <f t="shared" si="0"/>
        <v>396.84813738999998</v>
      </c>
    </row>
    <row r="11" spans="1:11" s="63" customFormat="1" ht="27.6">
      <c r="A11" s="100">
        <v>3</v>
      </c>
      <c r="B11" s="141" t="s">
        <v>264</v>
      </c>
      <c r="C11" s="108">
        <v>65</v>
      </c>
      <c r="D11" s="109">
        <v>41.982622130000003</v>
      </c>
      <c r="E11" s="108">
        <v>14</v>
      </c>
      <c r="F11" s="109">
        <v>21.87812630859375</v>
      </c>
      <c r="G11" s="108">
        <v>184</v>
      </c>
      <c r="H11" s="109">
        <v>138.20310678999999</v>
      </c>
      <c r="I11" s="109">
        <f t="shared" si="0"/>
        <v>202.06385522859375</v>
      </c>
    </row>
    <row r="12" spans="1:11" s="63" customFormat="1">
      <c r="A12" s="100">
        <v>4</v>
      </c>
      <c r="B12" s="111" t="s">
        <v>139</v>
      </c>
      <c r="C12" s="108">
        <v>10</v>
      </c>
      <c r="D12" s="109">
        <v>130.14768481000002</v>
      </c>
      <c r="E12" s="108">
        <v>4</v>
      </c>
      <c r="F12" s="109">
        <v>4.0246612500000003</v>
      </c>
      <c r="G12" s="108">
        <v>16</v>
      </c>
      <c r="H12" s="109">
        <v>7.6804727300000009</v>
      </c>
      <c r="I12" s="109">
        <f t="shared" si="0"/>
        <v>141.85281879000001</v>
      </c>
      <c r="K12" s="76"/>
    </row>
    <row r="13" spans="1:11" s="63" customFormat="1">
      <c r="A13" s="100">
        <v>5</v>
      </c>
      <c r="B13" s="111" t="s">
        <v>144</v>
      </c>
      <c r="C13" s="108">
        <v>6</v>
      </c>
      <c r="D13" s="109">
        <v>57.444653000000002</v>
      </c>
      <c r="E13" s="108">
        <v>5</v>
      </c>
      <c r="F13" s="109">
        <v>11.741624937499999</v>
      </c>
      <c r="G13" s="108">
        <v>9</v>
      </c>
      <c r="H13" s="109">
        <v>2.2509577300000001</v>
      </c>
      <c r="I13" s="109">
        <f t="shared" si="0"/>
        <v>71.437235667499991</v>
      </c>
      <c r="K13" s="77"/>
    </row>
    <row r="14" spans="1:11" s="63" customFormat="1">
      <c r="A14" s="100">
        <v>6</v>
      </c>
      <c r="B14" s="63" t="s">
        <v>137</v>
      </c>
      <c r="C14" s="108">
        <v>43</v>
      </c>
      <c r="D14" s="109">
        <v>8.9991674899999996</v>
      </c>
      <c r="E14" s="108">
        <v>6</v>
      </c>
      <c r="F14" s="109">
        <v>8.7813309999999998</v>
      </c>
      <c r="G14" s="108">
        <v>63</v>
      </c>
      <c r="H14" s="109">
        <v>40.032204869999994</v>
      </c>
      <c r="I14" s="110">
        <f t="shared" si="0"/>
        <v>57.812703359999993</v>
      </c>
      <c r="K14" s="77"/>
    </row>
    <row r="15" spans="1:11" s="63" customFormat="1">
      <c r="A15" s="100">
        <v>7</v>
      </c>
      <c r="B15" s="111" t="s">
        <v>141</v>
      </c>
      <c r="C15" s="108">
        <v>26</v>
      </c>
      <c r="D15" s="109">
        <v>2.6500797500000002</v>
      </c>
      <c r="E15" s="108">
        <v>15</v>
      </c>
      <c r="F15" s="109">
        <v>22.464603718749999</v>
      </c>
      <c r="G15" s="108">
        <v>46</v>
      </c>
      <c r="H15" s="109">
        <v>4.5151099600000011</v>
      </c>
      <c r="I15" s="109">
        <f t="shared" si="0"/>
        <v>29.629793428749998</v>
      </c>
      <c r="J15" s="77"/>
      <c r="K15" s="77"/>
    </row>
    <row r="16" spans="1:11" s="63" customFormat="1">
      <c r="A16" s="100">
        <v>8</v>
      </c>
      <c r="B16" s="99" t="s">
        <v>140</v>
      </c>
      <c r="C16" s="108">
        <v>5</v>
      </c>
      <c r="D16" s="109">
        <v>7.3002635999999992</v>
      </c>
      <c r="E16" s="108">
        <v>0</v>
      </c>
      <c r="F16" s="109">
        <v>0</v>
      </c>
      <c r="G16" s="108">
        <v>1</v>
      </c>
      <c r="H16" s="109">
        <v>0.216</v>
      </c>
      <c r="I16" s="109">
        <f t="shared" si="0"/>
        <v>7.5162635999999994</v>
      </c>
      <c r="J16" s="77"/>
      <c r="K16" s="78"/>
    </row>
    <row r="17" spans="1:11" s="63" customFormat="1">
      <c r="A17" s="100">
        <v>9</v>
      </c>
      <c r="B17" s="111" t="s">
        <v>143</v>
      </c>
      <c r="C17" s="108">
        <v>8</v>
      </c>
      <c r="D17" s="109">
        <v>1.0222879599999999</v>
      </c>
      <c r="E17" s="108">
        <v>1</v>
      </c>
      <c r="F17" s="109">
        <v>4.3144000000000002E-2</v>
      </c>
      <c r="G17" s="108">
        <v>30</v>
      </c>
      <c r="H17" s="109">
        <v>4.8224152500000006</v>
      </c>
      <c r="I17" s="109">
        <f t="shared" si="0"/>
        <v>5.8878472100000003</v>
      </c>
      <c r="K17" s="76"/>
    </row>
    <row r="18" spans="1:11" s="63" customFormat="1">
      <c r="A18" s="100">
        <v>10</v>
      </c>
      <c r="B18" s="111" t="s">
        <v>142</v>
      </c>
      <c r="C18" s="108">
        <v>1</v>
      </c>
      <c r="D18" s="109">
        <v>2.9999999999999997E-4</v>
      </c>
      <c r="E18" s="108">
        <v>0</v>
      </c>
      <c r="F18" s="109">
        <v>0</v>
      </c>
      <c r="G18" s="108">
        <v>1</v>
      </c>
      <c r="H18" s="109">
        <v>5.2178100000000001</v>
      </c>
      <c r="I18" s="109">
        <f t="shared" si="0"/>
        <v>5.2181100000000002</v>
      </c>
    </row>
    <row r="19" spans="1:11" s="63" customFormat="1">
      <c r="A19" s="100">
        <v>11</v>
      </c>
      <c r="B19" s="111" t="s">
        <v>145</v>
      </c>
      <c r="C19" s="108">
        <v>8</v>
      </c>
      <c r="D19" s="109">
        <v>0.827407</v>
      </c>
      <c r="E19" s="108">
        <v>0</v>
      </c>
      <c r="F19" s="109">
        <v>0</v>
      </c>
      <c r="G19" s="108">
        <v>7</v>
      </c>
      <c r="H19" s="109">
        <v>2.7450447499999999</v>
      </c>
      <c r="I19" s="109">
        <f t="shared" si="0"/>
        <v>3.5724517499999999</v>
      </c>
    </row>
    <row r="20" spans="1:11" s="63" customFormat="1">
      <c r="A20" s="100">
        <v>12</v>
      </c>
      <c r="B20" s="112" t="s">
        <v>147</v>
      </c>
      <c r="C20" s="108">
        <v>5</v>
      </c>
      <c r="D20" s="109">
        <v>1.497968</v>
      </c>
      <c r="E20" s="108">
        <v>2</v>
      </c>
      <c r="F20" s="109">
        <v>-1.3732839999999999</v>
      </c>
      <c r="G20" s="108">
        <v>13</v>
      </c>
      <c r="H20" s="109">
        <v>1.6705234</v>
      </c>
      <c r="I20" s="109">
        <f t="shared" si="0"/>
        <v>1.7952074</v>
      </c>
    </row>
    <row r="21" spans="1:11" s="63" customFormat="1">
      <c r="A21" s="100">
        <v>13</v>
      </c>
      <c r="B21" s="111" t="s">
        <v>151</v>
      </c>
      <c r="C21" s="108">
        <v>0</v>
      </c>
      <c r="D21" s="109">
        <v>0</v>
      </c>
      <c r="E21" s="108">
        <v>0</v>
      </c>
      <c r="F21" s="109">
        <v>0</v>
      </c>
      <c r="G21" s="108">
        <v>1</v>
      </c>
      <c r="H21" s="109">
        <v>0.62180110999999993</v>
      </c>
      <c r="I21" s="109">
        <f t="shared" si="0"/>
        <v>0.62180110999999993</v>
      </c>
    </row>
    <row r="22" spans="1:11" s="63" customFormat="1">
      <c r="A22" s="100">
        <v>14</v>
      </c>
      <c r="B22" s="111" t="s">
        <v>148</v>
      </c>
      <c r="C22" s="108">
        <v>0</v>
      </c>
      <c r="D22" s="109">
        <v>0</v>
      </c>
      <c r="E22" s="108">
        <v>0</v>
      </c>
      <c r="F22" s="109">
        <v>0</v>
      </c>
      <c r="G22" s="108">
        <v>3</v>
      </c>
      <c r="H22" s="109">
        <v>0.4815566</v>
      </c>
      <c r="I22" s="109">
        <f t="shared" si="0"/>
        <v>0.4815566</v>
      </c>
    </row>
    <row r="23" spans="1:11" s="63" customFormat="1">
      <c r="A23" s="100">
        <v>15</v>
      </c>
      <c r="B23" s="101" t="s">
        <v>149</v>
      </c>
      <c r="C23" s="108">
        <v>0</v>
      </c>
      <c r="D23" s="109">
        <v>0</v>
      </c>
      <c r="E23" s="108">
        <v>0</v>
      </c>
      <c r="F23" s="109">
        <v>0</v>
      </c>
      <c r="G23" s="108">
        <v>1</v>
      </c>
      <c r="H23" s="109">
        <v>4.2276000000000001E-2</v>
      </c>
      <c r="I23" s="109">
        <f t="shared" si="0"/>
        <v>4.2276000000000001E-2</v>
      </c>
    </row>
    <row r="24" spans="1:11" s="63" customFormat="1">
      <c r="A24" s="100">
        <v>16</v>
      </c>
      <c r="B24" s="99" t="s">
        <v>150</v>
      </c>
      <c r="C24" s="108">
        <v>0</v>
      </c>
      <c r="D24" s="109">
        <v>0</v>
      </c>
      <c r="E24" s="108">
        <v>0</v>
      </c>
      <c r="F24" s="109">
        <v>0</v>
      </c>
      <c r="G24" s="108">
        <v>1</v>
      </c>
      <c r="H24" s="109">
        <v>0.01</v>
      </c>
      <c r="I24" s="109">
        <f t="shared" si="0"/>
        <v>0.01</v>
      </c>
    </row>
    <row r="25" spans="1:11" s="63" customFormat="1" ht="27.6">
      <c r="A25" s="100">
        <v>17</v>
      </c>
      <c r="B25" s="99" t="s">
        <v>136</v>
      </c>
      <c r="C25" s="108">
        <v>0</v>
      </c>
      <c r="D25" s="109">
        <v>0</v>
      </c>
      <c r="E25" s="108">
        <v>0</v>
      </c>
      <c r="F25" s="109">
        <v>0</v>
      </c>
      <c r="G25" s="108">
        <v>1</v>
      </c>
      <c r="H25" s="109">
        <v>3.6000000000000002E-4</v>
      </c>
      <c r="I25" s="109">
        <f t="shared" si="0"/>
        <v>3.6000000000000002E-4</v>
      </c>
    </row>
    <row r="26" spans="1:11" s="79" customFormat="1" ht="13.2">
      <c r="A26" s="159" t="s">
        <v>152</v>
      </c>
      <c r="B26" s="159"/>
      <c r="C26" s="113">
        <f t="shared" ref="C26:I26" si="1">SUM(C9:C25)</f>
        <v>261</v>
      </c>
      <c r="D26" s="114">
        <f t="shared" si="1"/>
        <v>1764.1406169100001</v>
      </c>
      <c r="E26" s="113">
        <f t="shared" si="1"/>
        <v>133</v>
      </c>
      <c r="F26" s="114">
        <f t="shared" si="1"/>
        <v>535.35032283984378</v>
      </c>
      <c r="G26" s="113">
        <f t="shared" si="1"/>
        <v>440</v>
      </c>
      <c r="H26" s="114">
        <f t="shared" si="1"/>
        <v>797.87088626999991</v>
      </c>
      <c r="I26" s="114">
        <f t="shared" si="1"/>
        <v>3097.3618260198436</v>
      </c>
    </row>
    <row r="27" spans="1:11" s="83" customFormat="1" ht="13.2">
      <c r="A27" s="80"/>
      <c r="B27" s="80"/>
      <c r="C27" s="81"/>
      <c r="D27" s="82"/>
      <c r="E27" s="81"/>
      <c r="F27" s="82"/>
      <c r="G27" s="81"/>
      <c r="H27" s="82"/>
      <c r="I27" s="82"/>
    </row>
    <row r="28" spans="1:11" ht="15.6">
      <c r="A28" s="154" t="s">
        <v>281</v>
      </c>
      <c r="B28" s="154"/>
      <c r="C28" s="154"/>
      <c r="D28" s="154"/>
      <c r="E28" s="154"/>
      <c r="F28" s="154"/>
      <c r="G28" s="154"/>
      <c r="H28" s="154"/>
      <c r="I28" s="154"/>
    </row>
    <row r="29" spans="1:11">
      <c r="A29" s="153" t="str">
        <f>A6</f>
        <v>As from January 1 to February 20, 2023</v>
      </c>
      <c r="B29" s="153"/>
      <c r="C29" s="153"/>
      <c r="D29" s="153"/>
      <c r="E29" s="153"/>
      <c r="F29" s="153"/>
      <c r="G29" s="153"/>
      <c r="H29" s="153"/>
      <c r="I29" s="153"/>
    </row>
    <row r="30" spans="1:11">
      <c r="A30" s="84"/>
      <c r="B30" s="85"/>
    </row>
    <row r="31" spans="1:11" s="75" customFormat="1" ht="79.2">
      <c r="A31" s="115" t="s">
        <v>106</v>
      </c>
      <c r="B31" s="115" t="s">
        <v>153</v>
      </c>
      <c r="C31" s="116" t="s">
        <v>128</v>
      </c>
      <c r="D31" s="117" t="s">
        <v>129</v>
      </c>
      <c r="E31" s="118" t="s">
        <v>130</v>
      </c>
      <c r="F31" s="117" t="s">
        <v>131</v>
      </c>
      <c r="G31" s="116" t="s">
        <v>132</v>
      </c>
      <c r="H31" s="117" t="s">
        <v>133</v>
      </c>
      <c r="I31" s="117" t="s">
        <v>134</v>
      </c>
    </row>
    <row r="32" spans="1:11" s="63" customFormat="1">
      <c r="A32" s="119">
        <v>1</v>
      </c>
      <c r="B32" s="120" t="s">
        <v>6</v>
      </c>
      <c r="C32" s="108">
        <v>37</v>
      </c>
      <c r="D32" s="121">
        <v>769.26521941999999</v>
      </c>
      <c r="E32" s="108">
        <v>14</v>
      </c>
      <c r="F32" s="121">
        <v>79.635901250000003</v>
      </c>
      <c r="G32" s="108">
        <v>51</v>
      </c>
      <c r="H32" s="109">
        <v>129.53725444000003</v>
      </c>
      <c r="I32" s="109">
        <f t="shared" ref="I32:I82" si="2">D32+F32+H32</f>
        <v>978.43837510999992</v>
      </c>
    </row>
    <row r="33" spans="1:10" s="63" customFormat="1">
      <c r="A33" s="119">
        <v>2</v>
      </c>
      <c r="B33" s="120" t="s">
        <v>270</v>
      </c>
      <c r="C33" s="108">
        <v>14</v>
      </c>
      <c r="D33" s="121">
        <v>234.60936716999998</v>
      </c>
      <c r="E33" s="108">
        <v>16</v>
      </c>
      <c r="F33" s="121">
        <v>56.713926999999998</v>
      </c>
      <c r="G33" s="108">
        <v>24</v>
      </c>
      <c r="H33" s="109">
        <v>115.73708434000001</v>
      </c>
      <c r="I33" s="109">
        <f t="shared" si="2"/>
        <v>407.06037851000002</v>
      </c>
    </row>
    <row r="34" spans="1:10" s="63" customFormat="1">
      <c r="A34" s="119">
        <v>3</v>
      </c>
      <c r="B34" s="120" t="s">
        <v>157</v>
      </c>
      <c r="C34" s="108">
        <v>2</v>
      </c>
      <c r="D34" s="121">
        <v>0.13303499999999999</v>
      </c>
      <c r="E34" s="108">
        <v>3</v>
      </c>
      <c r="F34" s="121">
        <v>44.7</v>
      </c>
      <c r="G34" s="108">
        <v>4</v>
      </c>
      <c r="H34" s="109">
        <v>324.14593836</v>
      </c>
      <c r="I34" s="109">
        <f t="shared" si="2"/>
        <v>368.97897336</v>
      </c>
    </row>
    <row r="35" spans="1:10" s="63" customFormat="1">
      <c r="A35" s="119">
        <v>4</v>
      </c>
      <c r="B35" s="120" t="s">
        <v>155</v>
      </c>
      <c r="C35" s="108">
        <v>45</v>
      </c>
      <c r="D35" s="121">
        <v>254.32135</v>
      </c>
      <c r="E35" s="108">
        <v>15</v>
      </c>
      <c r="F35" s="121">
        <v>75.906822718750007</v>
      </c>
      <c r="G35" s="108">
        <v>35</v>
      </c>
      <c r="H35" s="109">
        <v>11.44060442</v>
      </c>
      <c r="I35" s="109">
        <f t="shared" si="2"/>
        <v>341.66877713874999</v>
      </c>
    </row>
    <row r="36" spans="1:10" s="63" customFormat="1">
      <c r="A36" s="119">
        <v>5</v>
      </c>
      <c r="B36" s="122" t="s">
        <v>251</v>
      </c>
      <c r="C36" s="108">
        <v>41</v>
      </c>
      <c r="D36" s="121">
        <v>52.96102681</v>
      </c>
      <c r="E36" s="108">
        <v>28</v>
      </c>
      <c r="F36" s="121">
        <v>138.98892093750001</v>
      </c>
      <c r="G36" s="108">
        <v>134</v>
      </c>
      <c r="H36" s="109">
        <v>31.944712049999993</v>
      </c>
      <c r="I36" s="109">
        <f t="shared" si="2"/>
        <v>223.8946597975</v>
      </c>
    </row>
    <row r="37" spans="1:10" s="86" customFormat="1">
      <c r="A37" s="119">
        <v>6</v>
      </c>
      <c r="B37" s="123" t="s">
        <v>164</v>
      </c>
      <c r="C37" s="108">
        <v>2</v>
      </c>
      <c r="D37" s="121">
        <v>154.03</v>
      </c>
      <c r="E37" s="108">
        <v>1</v>
      </c>
      <c r="F37" s="121">
        <v>9.4619999999999997</v>
      </c>
      <c r="G37" s="108">
        <v>0</v>
      </c>
      <c r="H37" s="109">
        <v>0</v>
      </c>
      <c r="I37" s="109">
        <f t="shared" si="2"/>
        <v>163.49199999999999</v>
      </c>
    </row>
    <row r="38" spans="1:10" s="63" customFormat="1">
      <c r="A38" s="119">
        <v>7</v>
      </c>
      <c r="B38" s="123" t="s">
        <v>154</v>
      </c>
      <c r="C38" s="108">
        <v>23</v>
      </c>
      <c r="D38" s="121">
        <v>70.461723030000002</v>
      </c>
      <c r="E38" s="108">
        <v>19</v>
      </c>
      <c r="F38" s="121">
        <v>30.39846380859375</v>
      </c>
      <c r="G38" s="108">
        <v>39</v>
      </c>
      <c r="H38" s="109">
        <v>44.921833810000003</v>
      </c>
      <c r="I38" s="109">
        <f t="shared" si="2"/>
        <v>145.78202064859374</v>
      </c>
    </row>
    <row r="39" spans="1:10" s="63" customFormat="1">
      <c r="A39" s="119">
        <v>8</v>
      </c>
      <c r="B39" s="122" t="s">
        <v>269</v>
      </c>
      <c r="C39" s="108">
        <v>21</v>
      </c>
      <c r="D39" s="121">
        <v>83.580723000000006</v>
      </c>
      <c r="E39" s="108">
        <v>11</v>
      </c>
      <c r="F39" s="121">
        <v>3.9989119999999998</v>
      </c>
      <c r="G39" s="108">
        <v>9</v>
      </c>
      <c r="H39" s="109">
        <v>15.8424256</v>
      </c>
      <c r="I39" s="109">
        <f t="shared" si="2"/>
        <v>103.42206060000001</v>
      </c>
    </row>
    <row r="40" spans="1:10" s="63" customFormat="1">
      <c r="A40" s="119">
        <v>9</v>
      </c>
      <c r="B40" s="122" t="s">
        <v>12</v>
      </c>
      <c r="C40" s="108">
        <v>1</v>
      </c>
      <c r="D40" s="121">
        <v>0.02</v>
      </c>
      <c r="E40" s="108">
        <v>1</v>
      </c>
      <c r="F40" s="121">
        <v>1.9</v>
      </c>
      <c r="G40" s="108">
        <v>1</v>
      </c>
      <c r="H40" s="109">
        <v>97.711602720000002</v>
      </c>
      <c r="I40" s="109">
        <f t="shared" si="2"/>
        <v>99.631602720000004</v>
      </c>
    </row>
    <row r="41" spans="1:10" s="63" customFormat="1">
      <c r="A41" s="119">
        <v>10</v>
      </c>
      <c r="B41" s="124" t="s">
        <v>22</v>
      </c>
      <c r="C41" s="108">
        <v>1</v>
      </c>
      <c r="D41" s="121">
        <v>60</v>
      </c>
      <c r="E41" s="108">
        <v>0</v>
      </c>
      <c r="F41" s="121">
        <v>0</v>
      </c>
      <c r="G41" s="108">
        <v>1</v>
      </c>
      <c r="H41" s="109">
        <v>8.4753999999999996E-2</v>
      </c>
      <c r="I41" s="109">
        <f t="shared" si="2"/>
        <v>60.084753999999997</v>
      </c>
    </row>
    <row r="42" spans="1:10" s="63" customFormat="1">
      <c r="A42" s="119">
        <v>11</v>
      </c>
      <c r="B42" s="122" t="s">
        <v>10</v>
      </c>
      <c r="C42" s="108">
        <v>1</v>
      </c>
      <c r="D42" s="121">
        <v>5</v>
      </c>
      <c r="E42" s="108">
        <v>5</v>
      </c>
      <c r="F42" s="121">
        <v>36.759948000000001</v>
      </c>
      <c r="G42" s="108">
        <v>0</v>
      </c>
      <c r="H42" s="109">
        <v>0</v>
      </c>
      <c r="I42" s="109">
        <f t="shared" si="2"/>
        <v>41.759948000000001</v>
      </c>
    </row>
    <row r="43" spans="1:10" s="63" customFormat="1">
      <c r="A43" s="119">
        <v>12</v>
      </c>
      <c r="B43" s="122" t="s">
        <v>24</v>
      </c>
      <c r="C43" s="108">
        <v>1</v>
      </c>
      <c r="D43" s="121">
        <v>30</v>
      </c>
      <c r="E43" s="108">
        <v>0</v>
      </c>
      <c r="F43" s="121">
        <v>0</v>
      </c>
      <c r="G43" s="108">
        <v>1</v>
      </c>
      <c r="H43" s="109">
        <v>0.16827900000000001</v>
      </c>
      <c r="I43" s="109">
        <f t="shared" si="2"/>
        <v>30.168278999999998</v>
      </c>
    </row>
    <row r="44" spans="1:10" s="63" customFormat="1">
      <c r="A44" s="119">
        <v>13</v>
      </c>
      <c r="B44" s="122" t="s">
        <v>156</v>
      </c>
      <c r="C44" s="108">
        <v>6</v>
      </c>
      <c r="D44" s="121">
        <v>7.5002635999999994</v>
      </c>
      <c r="E44" s="108">
        <v>3</v>
      </c>
      <c r="F44" s="121">
        <v>17.400874000000002</v>
      </c>
      <c r="G44" s="108">
        <v>9</v>
      </c>
      <c r="H44" s="109">
        <v>0.77619000000000005</v>
      </c>
      <c r="I44" s="109">
        <f t="shared" si="2"/>
        <v>25.677327600000002</v>
      </c>
    </row>
    <row r="45" spans="1:10" s="63" customFormat="1">
      <c r="A45" s="119">
        <v>14</v>
      </c>
      <c r="B45" s="120" t="s">
        <v>160</v>
      </c>
      <c r="C45" s="108">
        <v>3</v>
      </c>
      <c r="D45" s="121">
        <v>13.180099999999999</v>
      </c>
      <c r="E45" s="108">
        <v>2</v>
      </c>
      <c r="F45" s="121">
        <v>9.4983229999999992</v>
      </c>
      <c r="G45" s="108">
        <v>6</v>
      </c>
      <c r="H45" s="109">
        <v>1.6296376299999999</v>
      </c>
      <c r="I45" s="109">
        <f t="shared" si="2"/>
        <v>24.30806063</v>
      </c>
    </row>
    <row r="46" spans="1:10" s="63" customFormat="1">
      <c r="A46" s="119">
        <v>15</v>
      </c>
      <c r="B46" s="125" t="s">
        <v>7</v>
      </c>
      <c r="C46" s="108">
        <v>5</v>
      </c>
      <c r="D46" s="121">
        <v>3.2151200000000002</v>
      </c>
      <c r="E46" s="108">
        <v>5</v>
      </c>
      <c r="F46" s="121">
        <v>12.501334999999999</v>
      </c>
      <c r="G46" s="108">
        <v>1</v>
      </c>
      <c r="H46" s="109">
        <v>0.64078000000000002</v>
      </c>
      <c r="I46" s="109">
        <f t="shared" si="2"/>
        <v>16.357234999999999</v>
      </c>
      <c r="J46" s="68"/>
    </row>
    <row r="47" spans="1:10" s="63" customFormat="1">
      <c r="A47" s="119">
        <v>16</v>
      </c>
      <c r="B47" s="130" t="s">
        <v>13</v>
      </c>
      <c r="C47" s="108">
        <v>2</v>
      </c>
      <c r="D47" s="121">
        <v>2.35</v>
      </c>
      <c r="E47" s="108">
        <v>2</v>
      </c>
      <c r="F47" s="121">
        <v>11.6</v>
      </c>
      <c r="G47" s="108">
        <v>1</v>
      </c>
      <c r="H47" s="109">
        <v>1.95848</v>
      </c>
      <c r="I47" s="109">
        <f t="shared" si="2"/>
        <v>15.908479999999999</v>
      </c>
    </row>
    <row r="48" spans="1:10" s="63" customFormat="1">
      <c r="A48" s="119">
        <v>17</v>
      </c>
      <c r="B48" s="124" t="s">
        <v>282</v>
      </c>
      <c r="C48" s="108">
        <v>8</v>
      </c>
      <c r="D48" s="121">
        <v>7.0350000000000001</v>
      </c>
      <c r="E48" s="108">
        <v>1</v>
      </c>
      <c r="F48" s="121">
        <v>1.686E-3</v>
      </c>
      <c r="G48" s="108">
        <v>11</v>
      </c>
      <c r="H48" s="109">
        <v>4.6527800000000008</v>
      </c>
      <c r="I48" s="109">
        <f t="shared" si="2"/>
        <v>11.689466000000001</v>
      </c>
    </row>
    <row r="49" spans="1:10" s="63" customFormat="1">
      <c r="A49" s="119">
        <v>18</v>
      </c>
      <c r="B49" s="124" t="s">
        <v>249</v>
      </c>
      <c r="C49" s="108">
        <v>2</v>
      </c>
      <c r="D49" s="121">
        <v>10.199999999999999</v>
      </c>
      <c r="E49" s="108">
        <v>0</v>
      </c>
      <c r="F49" s="121">
        <v>0</v>
      </c>
      <c r="G49" s="108">
        <v>1</v>
      </c>
      <c r="H49" s="126">
        <v>7.3089000000000001E-2</v>
      </c>
      <c r="I49" s="126">
        <f t="shared" si="2"/>
        <v>10.273088999999999</v>
      </c>
    </row>
    <row r="50" spans="1:10" s="63" customFormat="1">
      <c r="A50" s="119">
        <v>19</v>
      </c>
      <c r="B50" s="124" t="s">
        <v>9</v>
      </c>
      <c r="C50" s="108">
        <v>4</v>
      </c>
      <c r="D50" s="121">
        <v>0.235237</v>
      </c>
      <c r="E50" s="108">
        <v>3</v>
      </c>
      <c r="F50" s="121">
        <v>3.88</v>
      </c>
      <c r="G50" s="108">
        <v>6</v>
      </c>
      <c r="H50" s="109">
        <v>5.8953273299999998</v>
      </c>
      <c r="I50" s="109">
        <f t="shared" si="2"/>
        <v>10.010564329999999</v>
      </c>
    </row>
    <row r="51" spans="1:10" s="63" customFormat="1">
      <c r="A51" s="119">
        <v>20</v>
      </c>
      <c r="B51" s="120" t="s">
        <v>163</v>
      </c>
      <c r="C51" s="108">
        <v>5</v>
      </c>
      <c r="D51" s="121">
        <v>1.1671579999999999</v>
      </c>
      <c r="E51" s="108">
        <v>2</v>
      </c>
      <c r="F51" s="121">
        <v>1.7</v>
      </c>
      <c r="G51" s="108">
        <v>15</v>
      </c>
      <c r="H51" s="109">
        <v>0.83354138</v>
      </c>
      <c r="I51" s="109">
        <f t="shared" si="2"/>
        <v>3.7006993799999996</v>
      </c>
    </row>
    <row r="52" spans="1:10" s="63" customFormat="1">
      <c r="A52" s="119">
        <v>21</v>
      </c>
      <c r="B52" s="120" t="s">
        <v>166</v>
      </c>
      <c r="C52" s="108">
        <v>6</v>
      </c>
      <c r="D52" s="121">
        <v>1.4474114599999999</v>
      </c>
      <c r="E52" s="108">
        <v>0</v>
      </c>
      <c r="F52" s="121">
        <v>0</v>
      </c>
      <c r="G52" s="108">
        <v>19</v>
      </c>
      <c r="H52" s="109">
        <v>1.77075022</v>
      </c>
      <c r="I52" s="109">
        <f t="shared" si="2"/>
        <v>3.2181616799999997</v>
      </c>
    </row>
    <row r="53" spans="1:10" s="63" customFormat="1">
      <c r="A53" s="119">
        <v>22</v>
      </c>
      <c r="B53" s="125" t="s">
        <v>21</v>
      </c>
      <c r="C53" s="108">
        <v>3</v>
      </c>
      <c r="D53" s="121">
        <v>1.8022258100000002</v>
      </c>
      <c r="E53" s="108">
        <v>0</v>
      </c>
      <c r="F53" s="121">
        <v>0</v>
      </c>
      <c r="G53" s="108">
        <v>11</v>
      </c>
      <c r="H53" s="109">
        <v>0.15717400000000001</v>
      </c>
      <c r="I53" s="109">
        <f t="shared" si="2"/>
        <v>1.9593998100000001</v>
      </c>
    </row>
    <row r="54" spans="1:10" s="63" customFormat="1">
      <c r="A54" s="119">
        <v>23</v>
      </c>
      <c r="B54" s="125" t="s">
        <v>23</v>
      </c>
      <c r="C54" s="108">
        <v>0</v>
      </c>
      <c r="D54" s="121">
        <v>0</v>
      </c>
      <c r="E54" s="108">
        <v>0</v>
      </c>
      <c r="F54" s="121">
        <v>0</v>
      </c>
      <c r="G54" s="108">
        <v>7</v>
      </c>
      <c r="H54" s="109">
        <v>1.8605770800000001</v>
      </c>
      <c r="I54" s="109">
        <f t="shared" si="2"/>
        <v>1.8605770800000001</v>
      </c>
    </row>
    <row r="55" spans="1:10" s="63" customFormat="1">
      <c r="A55" s="119">
        <v>24</v>
      </c>
      <c r="B55" s="120" t="s">
        <v>8</v>
      </c>
      <c r="C55" s="108">
        <v>3</v>
      </c>
      <c r="D55" s="121">
        <v>2.3046000000000001E-2</v>
      </c>
      <c r="E55" s="108">
        <v>0</v>
      </c>
      <c r="F55" s="121">
        <v>0</v>
      </c>
      <c r="G55" s="108">
        <v>10</v>
      </c>
      <c r="H55" s="109">
        <v>1.7740236100000002</v>
      </c>
      <c r="I55" s="109">
        <f t="shared" si="2"/>
        <v>1.7970696100000001</v>
      </c>
    </row>
    <row r="56" spans="1:10" s="63" customFormat="1">
      <c r="A56" s="119">
        <v>25</v>
      </c>
      <c r="B56" s="120" t="s">
        <v>283</v>
      </c>
      <c r="C56" s="108">
        <v>2</v>
      </c>
      <c r="D56" s="121">
        <v>2.2182E-2</v>
      </c>
      <c r="E56" s="108">
        <v>1</v>
      </c>
      <c r="F56" s="121">
        <v>0.90320912499999995</v>
      </c>
      <c r="G56" s="108">
        <v>7</v>
      </c>
      <c r="H56" s="109">
        <v>0.37242225000000001</v>
      </c>
      <c r="I56" s="109">
        <f t="shared" si="2"/>
        <v>1.297813375</v>
      </c>
    </row>
    <row r="57" spans="1:10" s="63" customFormat="1">
      <c r="A57" s="119">
        <v>26</v>
      </c>
      <c r="B57" s="120" t="s">
        <v>159</v>
      </c>
      <c r="C57" s="108">
        <v>4</v>
      </c>
      <c r="D57" s="121">
        <v>0.5333</v>
      </c>
      <c r="E57" s="108">
        <v>0</v>
      </c>
      <c r="F57" s="121">
        <v>0</v>
      </c>
      <c r="G57" s="108">
        <v>2</v>
      </c>
      <c r="H57" s="109">
        <v>0.17342752000000003</v>
      </c>
      <c r="I57" s="109">
        <f t="shared" si="2"/>
        <v>0.70672752000000005</v>
      </c>
    </row>
    <row r="58" spans="1:10" s="63" customFormat="1">
      <c r="A58" s="119">
        <v>27</v>
      </c>
      <c r="B58" s="120" t="s">
        <v>14</v>
      </c>
      <c r="C58" s="108">
        <v>1</v>
      </c>
      <c r="D58" s="121">
        <v>2.1478000000000001E-2</v>
      </c>
      <c r="E58" s="108">
        <v>0</v>
      </c>
      <c r="F58" s="121">
        <v>0</v>
      </c>
      <c r="G58" s="108">
        <v>5</v>
      </c>
      <c r="H58" s="109">
        <v>0.60824487999999999</v>
      </c>
      <c r="I58" s="109">
        <f t="shared" si="2"/>
        <v>0.62972287999999998</v>
      </c>
    </row>
    <row r="59" spans="1:10" s="63" customFormat="1">
      <c r="A59" s="119">
        <v>28</v>
      </c>
      <c r="B59" s="120" t="s">
        <v>47</v>
      </c>
      <c r="C59" s="108">
        <v>0</v>
      </c>
      <c r="D59" s="121">
        <v>0</v>
      </c>
      <c r="E59" s="108">
        <v>0</v>
      </c>
      <c r="F59" s="121">
        <v>0</v>
      </c>
      <c r="G59" s="108">
        <v>1</v>
      </c>
      <c r="H59" s="109">
        <v>0.55457900000000004</v>
      </c>
      <c r="I59" s="109">
        <f t="shared" si="2"/>
        <v>0.55457900000000004</v>
      </c>
      <c r="J59" s="68"/>
    </row>
    <row r="60" spans="1:10" s="63" customFormat="1">
      <c r="A60" s="127">
        <v>29</v>
      </c>
      <c r="B60" s="120" t="s">
        <v>32</v>
      </c>
      <c r="C60" s="108">
        <v>4</v>
      </c>
      <c r="D60" s="121">
        <v>0.20100085999999998</v>
      </c>
      <c r="E60" s="108">
        <v>0</v>
      </c>
      <c r="F60" s="121">
        <v>0</v>
      </c>
      <c r="G60" s="108">
        <v>2</v>
      </c>
      <c r="H60" s="109">
        <v>0.32500000000000001</v>
      </c>
      <c r="I60" s="109">
        <f t="shared" si="2"/>
        <v>0.52600086000000001</v>
      </c>
      <c r="J60" s="68"/>
    </row>
    <row r="61" spans="1:10" s="63" customFormat="1">
      <c r="A61" s="127">
        <v>30</v>
      </c>
      <c r="B61" s="125" t="s">
        <v>20</v>
      </c>
      <c r="C61" s="108">
        <v>0</v>
      </c>
      <c r="D61" s="121">
        <v>0</v>
      </c>
      <c r="E61" s="108">
        <v>0</v>
      </c>
      <c r="F61" s="121">
        <v>0</v>
      </c>
      <c r="G61" s="108">
        <v>3</v>
      </c>
      <c r="H61" s="109">
        <v>0.38947500000000002</v>
      </c>
      <c r="I61" s="109">
        <f t="shared" si="2"/>
        <v>0.38947500000000002</v>
      </c>
      <c r="J61" s="68"/>
    </row>
    <row r="62" spans="1:10" s="63" customFormat="1">
      <c r="A62" s="127">
        <v>31</v>
      </c>
      <c r="B62" s="125" t="s">
        <v>161</v>
      </c>
      <c r="C62" s="108">
        <v>3</v>
      </c>
      <c r="D62" s="121">
        <v>0.28270099999999998</v>
      </c>
      <c r="E62" s="108">
        <v>0</v>
      </c>
      <c r="F62" s="121">
        <v>0</v>
      </c>
      <c r="G62" s="108">
        <v>2</v>
      </c>
      <c r="H62" s="109">
        <v>6.3500000000000001E-2</v>
      </c>
      <c r="I62" s="109">
        <f t="shared" si="2"/>
        <v>0.34620099999999998</v>
      </c>
      <c r="J62" s="68"/>
    </row>
    <row r="63" spans="1:10" s="63" customFormat="1">
      <c r="A63" s="127">
        <v>32</v>
      </c>
      <c r="B63" s="120" t="s">
        <v>257</v>
      </c>
      <c r="C63" s="108">
        <v>0</v>
      </c>
      <c r="D63" s="121">
        <v>0</v>
      </c>
      <c r="E63" s="108">
        <v>0</v>
      </c>
      <c r="F63" s="121">
        <v>0</v>
      </c>
      <c r="G63" s="108">
        <v>1</v>
      </c>
      <c r="H63" s="109">
        <v>0.30836999999999998</v>
      </c>
      <c r="I63" s="109">
        <f t="shared" si="2"/>
        <v>0.30836999999999998</v>
      </c>
    </row>
    <row r="64" spans="1:10" s="63" customFormat="1">
      <c r="A64" s="127">
        <v>33</v>
      </c>
      <c r="B64" s="120" t="s">
        <v>28</v>
      </c>
      <c r="C64" s="108">
        <v>1</v>
      </c>
      <c r="D64" s="121">
        <v>0.1</v>
      </c>
      <c r="E64" s="108">
        <v>0</v>
      </c>
      <c r="F64" s="121">
        <v>0</v>
      </c>
      <c r="G64" s="108">
        <v>1</v>
      </c>
      <c r="H64" s="109">
        <v>0.20131060000000001</v>
      </c>
      <c r="I64" s="109">
        <f t="shared" si="2"/>
        <v>0.30131059999999998</v>
      </c>
    </row>
    <row r="65" spans="1:9" s="63" customFormat="1">
      <c r="A65" s="119">
        <v>34</v>
      </c>
      <c r="B65" s="143" t="s">
        <v>170</v>
      </c>
      <c r="C65" s="108">
        <v>1</v>
      </c>
      <c r="D65" s="121">
        <v>0.1</v>
      </c>
      <c r="E65" s="108">
        <v>0</v>
      </c>
      <c r="F65" s="121">
        <v>0</v>
      </c>
      <c r="G65" s="108">
        <v>2</v>
      </c>
      <c r="H65" s="109">
        <v>0.15904758000000002</v>
      </c>
      <c r="I65" s="109">
        <f t="shared" si="2"/>
        <v>0.25904758000000006</v>
      </c>
    </row>
    <row r="66" spans="1:9" s="63" customFormat="1">
      <c r="A66" s="119">
        <v>35</v>
      </c>
      <c r="B66" s="120" t="s">
        <v>30</v>
      </c>
      <c r="C66" s="108">
        <v>0</v>
      </c>
      <c r="D66" s="121">
        <v>0</v>
      </c>
      <c r="E66" s="108">
        <v>0</v>
      </c>
      <c r="F66" s="121">
        <v>0</v>
      </c>
      <c r="G66" s="108">
        <v>1</v>
      </c>
      <c r="H66" s="109">
        <v>0.25589200000000001</v>
      </c>
      <c r="I66" s="109">
        <f t="shared" si="2"/>
        <v>0.25589200000000001</v>
      </c>
    </row>
    <row r="67" spans="1:9" s="63" customFormat="1">
      <c r="A67" s="119">
        <v>36</v>
      </c>
      <c r="B67" s="120" t="s">
        <v>284</v>
      </c>
      <c r="C67" s="108">
        <v>1</v>
      </c>
      <c r="D67" s="121">
        <v>0.01</v>
      </c>
      <c r="E67" s="108">
        <v>0</v>
      </c>
      <c r="F67" s="121">
        <v>0</v>
      </c>
      <c r="G67" s="108">
        <v>2</v>
      </c>
      <c r="H67" s="109">
        <v>0.24148900000000001</v>
      </c>
      <c r="I67" s="109">
        <f t="shared" si="2"/>
        <v>0.25148900000000002</v>
      </c>
    </row>
    <row r="68" spans="1:9" s="63" customFormat="1">
      <c r="A68" s="119">
        <v>37</v>
      </c>
      <c r="B68" s="125" t="s">
        <v>175</v>
      </c>
      <c r="C68" s="108">
        <v>2</v>
      </c>
      <c r="D68" s="121">
        <v>0.22</v>
      </c>
      <c r="E68" s="108">
        <v>0</v>
      </c>
      <c r="F68" s="121">
        <v>0</v>
      </c>
      <c r="G68" s="108">
        <v>1</v>
      </c>
      <c r="H68" s="109">
        <v>2.1100000000000001E-2</v>
      </c>
      <c r="I68" s="109">
        <f t="shared" si="2"/>
        <v>0.24110000000000001</v>
      </c>
    </row>
    <row r="69" spans="1:9" s="63" customFormat="1">
      <c r="A69" s="119">
        <v>38</v>
      </c>
      <c r="B69" s="120" t="s">
        <v>171</v>
      </c>
      <c r="C69" s="108">
        <v>0</v>
      </c>
      <c r="D69" s="121">
        <v>0</v>
      </c>
      <c r="E69" s="108">
        <v>0</v>
      </c>
      <c r="F69" s="121">
        <v>0</v>
      </c>
      <c r="G69" s="108">
        <v>1</v>
      </c>
      <c r="H69" s="109">
        <v>0.16659568999999999</v>
      </c>
      <c r="I69" s="109">
        <f t="shared" si="2"/>
        <v>0.16659568999999999</v>
      </c>
    </row>
    <row r="70" spans="1:9" s="63" customFormat="1">
      <c r="A70" s="119">
        <v>39</v>
      </c>
      <c r="B70" s="120" t="s">
        <v>285</v>
      </c>
      <c r="C70" s="108">
        <v>0</v>
      </c>
      <c r="D70" s="126">
        <v>0</v>
      </c>
      <c r="E70" s="108">
        <v>0</v>
      </c>
      <c r="F70" s="121">
        <v>0</v>
      </c>
      <c r="G70" s="108">
        <v>1</v>
      </c>
      <c r="H70" s="109">
        <v>0.152173</v>
      </c>
      <c r="I70" s="126">
        <f t="shared" si="2"/>
        <v>0.152173</v>
      </c>
    </row>
    <row r="71" spans="1:9" s="63" customFormat="1">
      <c r="A71" s="119">
        <v>40</v>
      </c>
      <c r="B71" s="120" t="s">
        <v>33</v>
      </c>
      <c r="C71" s="108">
        <v>1</v>
      </c>
      <c r="D71" s="126">
        <v>0.03</v>
      </c>
      <c r="E71" s="108">
        <v>0</v>
      </c>
      <c r="F71" s="121">
        <v>0</v>
      </c>
      <c r="G71" s="108">
        <v>1</v>
      </c>
      <c r="H71" s="109">
        <v>8.0498239999999999E-2</v>
      </c>
      <c r="I71" s="126">
        <f t="shared" si="2"/>
        <v>0.11049824</v>
      </c>
    </row>
    <row r="72" spans="1:9" s="63" customFormat="1">
      <c r="A72" s="119">
        <v>41</v>
      </c>
      <c r="B72" s="120" t="s">
        <v>162</v>
      </c>
      <c r="C72" s="108">
        <v>2</v>
      </c>
      <c r="D72" s="126">
        <v>6.5648750000000006E-2</v>
      </c>
      <c r="E72" s="108">
        <v>0</v>
      </c>
      <c r="F72" s="121">
        <v>0</v>
      </c>
      <c r="G72" s="108">
        <v>1</v>
      </c>
      <c r="H72" s="109">
        <v>2.1186E-2</v>
      </c>
      <c r="I72" s="126">
        <f t="shared" si="2"/>
        <v>8.6834750000000002E-2</v>
      </c>
    </row>
    <row r="73" spans="1:9" s="63" customFormat="1">
      <c r="A73" s="119">
        <v>42</v>
      </c>
      <c r="B73" s="120" t="s">
        <v>165</v>
      </c>
      <c r="C73" s="108">
        <v>1</v>
      </c>
      <c r="D73" s="126">
        <v>2E-3</v>
      </c>
      <c r="E73" s="108">
        <v>0</v>
      </c>
      <c r="F73" s="121">
        <v>0</v>
      </c>
      <c r="G73" s="108">
        <v>1</v>
      </c>
      <c r="H73" s="109">
        <v>8.3720000000000003E-2</v>
      </c>
      <c r="I73" s="126">
        <f t="shared" si="2"/>
        <v>8.5720000000000005E-2</v>
      </c>
    </row>
    <row r="74" spans="1:9" s="63" customFormat="1">
      <c r="A74" s="119">
        <v>43</v>
      </c>
      <c r="B74" s="120" t="s">
        <v>169</v>
      </c>
      <c r="C74" s="108">
        <v>0</v>
      </c>
      <c r="D74" s="126">
        <v>0</v>
      </c>
      <c r="E74" s="108">
        <v>0</v>
      </c>
      <c r="F74" s="121">
        <v>0</v>
      </c>
      <c r="G74" s="108">
        <v>4</v>
      </c>
      <c r="H74" s="109">
        <v>4.0696999999999997E-2</v>
      </c>
      <c r="I74" s="126">
        <f t="shared" si="2"/>
        <v>4.0696999999999997E-2</v>
      </c>
    </row>
    <row r="75" spans="1:9" s="63" customFormat="1">
      <c r="A75" s="119">
        <v>44</v>
      </c>
      <c r="B75" s="120" t="s">
        <v>265</v>
      </c>
      <c r="C75" s="108">
        <v>0</v>
      </c>
      <c r="D75" s="126">
        <v>0</v>
      </c>
      <c r="E75" s="108">
        <v>0</v>
      </c>
      <c r="F75" s="121">
        <v>0</v>
      </c>
      <c r="G75" s="108">
        <v>1</v>
      </c>
      <c r="H75" s="109">
        <v>2.11497E-2</v>
      </c>
      <c r="I75" s="126">
        <f t="shared" si="2"/>
        <v>2.11497E-2</v>
      </c>
    </row>
    <row r="76" spans="1:9" s="63" customFormat="1">
      <c r="A76" s="119">
        <v>45</v>
      </c>
      <c r="B76" s="120" t="s">
        <v>88</v>
      </c>
      <c r="C76" s="108">
        <v>0</v>
      </c>
      <c r="D76" s="126">
        <v>0</v>
      </c>
      <c r="E76" s="108">
        <v>0</v>
      </c>
      <c r="F76" s="121">
        <v>0</v>
      </c>
      <c r="G76" s="108">
        <v>1</v>
      </c>
      <c r="H76" s="109">
        <v>2.1069999999999998E-2</v>
      </c>
      <c r="I76" s="126">
        <f t="shared" si="2"/>
        <v>2.1069999999999998E-2</v>
      </c>
    </row>
    <row r="77" spans="1:9" s="63" customFormat="1">
      <c r="A77" s="119">
        <v>46</v>
      </c>
      <c r="B77" s="120" t="s">
        <v>48</v>
      </c>
      <c r="C77" s="108">
        <v>0</v>
      </c>
      <c r="D77" s="126">
        <v>0</v>
      </c>
      <c r="E77" s="108">
        <v>0</v>
      </c>
      <c r="F77" s="121">
        <v>0</v>
      </c>
      <c r="G77" s="108">
        <v>1</v>
      </c>
      <c r="H77" s="109">
        <v>2.0833000000000001E-2</v>
      </c>
      <c r="I77" s="126">
        <f t="shared" si="2"/>
        <v>2.0833000000000001E-2</v>
      </c>
    </row>
    <row r="78" spans="1:9" s="63" customFormat="1">
      <c r="A78" s="119">
        <v>47</v>
      </c>
      <c r="B78" s="120" t="s">
        <v>286</v>
      </c>
      <c r="C78" s="108">
        <v>0</v>
      </c>
      <c r="D78" s="126">
        <v>0</v>
      </c>
      <c r="E78" s="108">
        <v>0</v>
      </c>
      <c r="F78" s="121">
        <v>0</v>
      </c>
      <c r="G78" s="108">
        <v>1</v>
      </c>
      <c r="H78" s="109">
        <v>0.02</v>
      </c>
      <c r="I78" s="126">
        <f t="shared" si="2"/>
        <v>0.02</v>
      </c>
    </row>
    <row r="79" spans="1:9" s="63" customFormat="1">
      <c r="A79" s="119">
        <v>48</v>
      </c>
      <c r="B79" s="120" t="s">
        <v>43</v>
      </c>
      <c r="C79" s="108">
        <v>0</v>
      </c>
      <c r="D79" s="126">
        <v>0</v>
      </c>
      <c r="E79" s="108">
        <v>0</v>
      </c>
      <c r="F79" s="121">
        <v>0</v>
      </c>
      <c r="G79" s="108">
        <v>1</v>
      </c>
      <c r="H79" s="109">
        <v>1.2266819999999999E-2</v>
      </c>
      <c r="I79" s="126">
        <f t="shared" si="2"/>
        <v>1.2266819999999999E-2</v>
      </c>
    </row>
    <row r="80" spans="1:9" s="63" customFormat="1">
      <c r="A80" s="119">
        <v>49</v>
      </c>
      <c r="B80" s="120" t="s">
        <v>101</v>
      </c>
      <c r="C80" s="108">
        <v>1</v>
      </c>
      <c r="D80" s="126">
        <v>0.01</v>
      </c>
      <c r="E80" s="108">
        <v>0</v>
      </c>
      <c r="F80" s="121">
        <v>0</v>
      </c>
      <c r="G80" s="108">
        <v>0</v>
      </c>
      <c r="H80" s="109">
        <v>0</v>
      </c>
      <c r="I80" s="126">
        <f t="shared" si="2"/>
        <v>0.01</v>
      </c>
    </row>
    <row r="81" spans="1:9" s="63" customFormat="1">
      <c r="A81" s="119">
        <v>50</v>
      </c>
      <c r="B81" s="120" t="s">
        <v>287</v>
      </c>
      <c r="C81" s="108">
        <v>1</v>
      </c>
      <c r="D81" s="126">
        <v>4.3E-3</v>
      </c>
      <c r="E81" s="108">
        <v>0</v>
      </c>
      <c r="F81" s="121">
        <v>0</v>
      </c>
      <c r="G81" s="108">
        <v>0</v>
      </c>
      <c r="H81" s="109">
        <v>0</v>
      </c>
      <c r="I81" s="126">
        <f t="shared" si="2"/>
        <v>4.3E-3</v>
      </c>
    </row>
    <row r="82" spans="1:9" s="63" customFormat="1">
      <c r="A82" s="119">
        <v>51</v>
      </c>
      <c r="B82" s="120" t="s">
        <v>288</v>
      </c>
      <c r="C82" s="108">
        <v>0</v>
      </c>
      <c r="D82" s="126">
        <v>0</v>
      </c>
      <c r="E82" s="108">
        <v>1</v>
      </c>
      <c r="F82" s="121">
        <v>-0.6</v>
      </c>
      <c r="G82" s="108">
        <v>0</v>
      </c>
      <c r="H82" s="109">
        <v>0</v>
      </c>
      <c r="I82" s="126">
        <f t="shared" si="2"/>
        <v>-0.6</v>
      </c>
    </row>
    <row r="83" spans="1:9" s="79" customFormat="1" ht="13.2">
      <c r="A83" s="155" t="s">
        <v>152</v>
      </c>
      <c r="B83" s="156"/>
      <c r="C83" s="113">
        <f t="shared" ref="C83:I83" si="3">SUM(C32:C82)</f>
        <v>261</v>
      </c>
      <c r="D83" s="114">
        <f t="shared" si="3"/>
        <v>1764.1406169100001</v>
      </c>
      <c r="E83" s="113">
        <f t="shared" si="3"/>
        <v>133</v>
      </c>
      <c r="F83" s="114">
        <f t="shared" si="3"/>
        <v>535.35032283984378</v>
      </c>
      <c r="G83" s="113">
        <f t="shared" si="3"/>
        <v>440</v>
      </c>
      <c r="H83" s="114">
        <f t="shared" si="3"/>
        <v>797.87088627000003</v>
      </c>
      <c r="I83" s="114">
        <f t="shared" si="3"/>
        <v>3097.3618260198432</v>
      </c>
    </row>
    <row r="84" spans="1:9" s="83" customFormat="1" ht="13.2">
      <c r="A84" s="80"/>
      <c r="B84" s="80"/>
      <c r="C84" s="81"/>
      <c r="D84" s="82"/>
      <c r="E84" s="81"/>
      <c r="F84" s="82"/>
      <c r="G84" s="81"/>
      <c r="H84" s="82"/>
      <c r="I84" s="82"/>
    </row>
    <row r="85" spans="1:9" s="83" customFormat="1" ht="13.2">
      <c r="A85" s="80"/>
      <c r="B85" s="80"/>
      <c r="C85" s="81"/>
      <c r="D85" s="82"/>
      <c r="E85" s="81"/>
      <c r="F85" s="82"/>
      <c r="G85" s="81"/>
      <c r="H85" s="82"/>
      <c r="I85" s="82"/>
    </row>
    <row r="86" spans="1:9" s="83" customFormat="1" ht="13.2">
      <c r="A86" s="80"/>
      <c r="B86" s="80"/>
      <c r="C86" s="81"/>
      <c r="D86" s="82"/>
      <c r="E86" s="81"/>
      <c r="F86" s="82"/>
      <c r="G86" s="81"/>
      <c r="H86" s="82"/>
      <c r="I86" s="82"/>
    </row>
    <row r="87" spans="1:9" ht="15.6">
      <c r="A87" s="154" t="s">
        <v>289</v>
      </c>
      <c r="B87" s="154"/>
      <c r="C87" s="154"/>
      <c r="D87" s="154"/>
      <c r="E87" s="154"/>
      <c r="F87" s="154"/>
      <c r="G87" s="154"/>
      <c r="H87" s="154"/>
      <c r="I87" s="154"/>
    </row>
    <row r="88" spans="1:9">
      <c r="A88" s="153" t="str">
        <f>A6</f>
        <v>As from January 1 to February 20, 2023</v>
      </c>
      <c r="B88" s="153"/>
      <c r="C88" s="153"/>
      <c r="D88" s="153"/>
      <c r="E88" s="153"/>
      <c r="F88" s="153"/>
      <c r="G88" s="153"/>
      <c r="H88" s="153"/>
      <c r="I88" s="153"/>
    </row>
    <row r="89" spans="1:9">
      <c r="A89" s="84"/>
      <c r="B89" s="85"/>
    </row>
    <row r="90" spans="1:9" ht="96.6">
      <c r="A90" s="132" t="s">
        <v>106</v>
      </c>
      <c r="B90" s="132" t="s">
        <v>176</v>
      </c>
      <c r="C90" s="133" t="s">
        <v>128</v>
      </c>
      <c r="D90" s="134" t="s">
        <v>129</v>
      </c>
      <c r="E90" s="135" t="s">
        <v>130</v>
      </c>
      <c r="F90" s="134" t="s">
        <v>131</v>
      </c>
      <c r="G90" s="133" t="s">
        <v>290</v>
      </c>
      <c r="H90" s="134" t="s">
        <v>133</v>
      </c>
      <c r="I90" s="134" t="s">
        <v>134</v>
      </c>
    </row>
    <row r="91" spans="1:9" s="86" customFormat="1">
      <c r="A91" s="119">
        <v>1</v>
      </c>
      <c r="B91" s="121" t="s">
        <v>180</v>
      </c>
      <c r="C91" s="108">
        <v>9</v>
      </c>
      <c r="D91" s="121">
        <v>787.20520599999998</v>
      </c>
      <c r="E91" s="108">
        <v>6</v>
      </c>
      <c r="F91" s="121">
        <v>32.226202999999998</v>
      </c>
      <c r="G91" s="108">
        <v>6</v>
      </c>
      <c r="H91" s="121">
        <v>4.9037015899999998</v>
      </c>
      <c r="I91" s="109">
        <f t="shared" ref="I91:I129" si="4">D91+F91+H91</f>
        <v>824.33511059</v>
      </c>
    </row>
    <row r="92" spans="1:9" s="86" customFormat="1">
      <c r="A92" s="119">
        <v>2</v>
      </c>
      <c r="B92" s="121" t="s">
        <v>239</v>
      </c>
      <c r="C92" s="108">
        <v>103</v>
      </c>
      <c r="D92" s="121">
        <v>98.996497840000004</v>
      </c>
      <c r="E92" s="108">
        <v>29</v>
      </c>
      <c r="F92" s="121">
        <v>70.399976464843746</v>
      </c>
      <c r="G92" s="108">
        <v>305</v>
      </c>
      <c r="H92" s="121">
        <v>199.70041672000002</v>
      </c>
      <c r="I92" s="109">
        <f t="shared" si="4"/>
        <v>369.09689102484379</v>
      </c>
    </row>
    <row r="93" spans="1:9" s="86" customFormat="1">
      <c r="A93" s="119">
        <v>3</v>
      </c>
      <c r="B93" s="121" t="s">
        <v>178</v>
      </c>
      <c r="C93" s="108">
        <v>3</v>
      </c>
      <c r="D93" s="121">
        <v>7.45</v>
      </c>
      <c r="E93" s="108">
        <v>4</v>
      </c>
      <c r="F93" s="121">
        <v>4.2332859999999997</v>
      </c>
      <c r="G93" s="108">
        <v>19</v>
      </c>
      <c r="H93" s="121">
        <v>330.37859747999994</v>
      </c>
      <c r="I93" s="109">
        <f t="shared" si="4"/>
        <v>342.06188347999995</v>
      </c>
    </row>
    <row r="94" spans="1:9" s="86" customFormat="1">
      <c r="A94" s="119">
        <v>4</v>
      </c>
      <c r="B94" s="121" t="s">
        <v>181</v>
      </c>
      <c r="C94" s="108">
        <v>3</v>
      </c>
      <c r="D94" s="121">
        <v>331.84160000000003</v>
      </c>
      <c r="E94" s="108">
        <v>0</v>
      </c>
      <c r="F94" s="121">
        <v>0</v>
      </c>
      <c r="G94" s="108">
        <v>1</v>
      </c>
      <c r="H94" s="121">
        <v>0.35478199999999999</v>
      </c>
      <c r="I94" s="109">
        <f t="shared" si="4"/>
        <v>332.19638200000003</v>
      </c>
    </row>
    <row r="95" spans="1:9" s="86" customFormat="1">
      <c r="A95" s="119">
        <v>5</v>
      </c>
      <c r="B95" s="121" t="s">
        <v>185</v>
      </c>
      <c r="C95" s="108">
        <v>10</v>
      </c>
      <c r="D95" s="121">
        <v>52.782847170000004</v>
      </c>
      <c r="E95" s="108">
        <v>13</v>
      </c>
      <c r="F95" s="121">
        <v>137.338032</v>
      </c>
      <c r="G95" s="108">
        <v>6</v>
      </c>
      <c r="H95" s="121">
        <v>25.558490669999998</v>
      </c>
      <c r="I95" s="109">
        <f t="shared" si="4"/>
        <v>215.67936983999999</v>
      </c>
    </row>
    <row r="96" spans="1:9" s="86" customFormat="1">
      <c r="A96" s="119">
        <v>6</v>
      </c>
      <c r="B96" s="121" t="s">
        <v>179</v>
      </c>
      <c r="C96" s="108">
        <v>6</v>
      </c>
      <c r="D96" s="121">
        <v>72.135054999999994</v>
      </c>
      <c r="E96" s="108">
        <v>5</v>
      </c>
      <c r="F96" s="121">
        <v>13.006743999999999</v>
      </c>
      <c r="G96" s="108">
        <v>4</v>
      </c>
      <c r="H96" s="121">
        <v>100.77193909</v>
      </c>
      <c r="I96" s="109">
        <f t="shared" si="4"/>
        <v>185.91373808999998</v>
      </c>
    </row>
    <row r="97" spans="1:9" s="86" customFormat="1">
      <c r="A97" s="119">
        <v>7</v>
      </c>
      <c r="B97" s="121" t="s">
        <v>184</v>
      </c>
      <c r="C97" s="108">
        <v>27</v>
      </c>
      <c r="D97" s="121">
        <v>108.54553199999999</v>
      </c>
      <c r="E97" s="108">
        <v>14</v>
      </c>
      <c r="F97" s="121">
        <v>45.207737250000001</v>
      </c>
      <c r="G97" s="108">
        <v>6</v>
      </c>
      <c r="H97" s="121">
        <v>0.71926347000000002</v>
      </c>
      <c r="I97" s="109">
        <f t="shared" si="4"/>
        <v>154.47253271999998</v>
      </c>
    </row>
    <row r="98" spans="1:9" s="86" customFormat="1">
      <c r="A98" s="119">
        <v>8</v>
      </c>
      <c r="B98" s="123" t="s">
        <v>199</v>
      </c>
      <c r="C98" s="108">
        <v>3</v>
      </c>
      <c r="D98" s="121">
        <v>16.597384000000002</v>
      </c>
      <c r="E98" s="108">
        <v>0</v>
      </c>
      <c r="F98" s="121">
        <v>0</v>
      </c>
      <c r="G98" s="108">
        <v>3</v>
      </c>
      <c r="H98" s="121">
        <v>103.65139597</v>
      </c>
      <c r="I98" s="109">
        <f t="shared" si="4"/>
        <v>120.24877997</v>
      </c>
    </row>
    <row r="99" spans="1:9" s="86" customFormat="1">
      <c r="A99" s="119">
        <v>9</v>
      </c>
      <c r="B99" s="128" t="s">
        <v>186</v>
      </c>
      <c r="C99" s="108">
        <v>7</v>
      </c>
      <c r="D99" s="121">
        <v>63.416294999999998</v>
      </c>
      <c r="E99" s="108">
        <v>7</v>
      </c>
      <c r="F99" s="121">
        <v>26.028914</v>
      </c>
      <c r="G99" s="108">
        <v>3</v>
      </c>
      <c r="H99" s="121">
        <v>2.9596399999999998</v>
      </c>
      <c r="I99" s="109">
        <f t="shared" si="4"/>
        <v>92.404848999999999</v>
      </c>
    </row>
    <row r="100" spans="1:9" s="86" customFormat="1">
      <c r="A100" s="119">
        <v>10</v>
      </c>
      <c r="B100" s="121" t="s">
        <v>182</v>
      </c>
      <c r="C100" s="108">
        <v>5</v>
      </c>
      <c r="D100" s="121">
        <v>25</v>
      </c>
      <c r="E100" s="108">
        <v>4</v>
      </c>
      <c r="F100" s="121">
        <v>56.129209125000003</v>
      </c>
      <c r="G100" s="108">
        <v>0</v>
      </c>
      <c r="H100" s="121">
        <v>0</v>
      </c>
      <c r="I100" s="109">
        <f t="shared" si="4"/>
        <v>81.129209125000003</v>
      </c>
    </row>
    <row r="101" spans="1:9" s="86" customFormat="1">
      <c r="A101" s="119">
        <v>11</v>
      </c>
      <c r="B101" s="123" t="s">
        <v>194</v>
      </c>
      <c r="C101" s="108">
        <v>2</v>
      </c>
      <c r="D101" s="121">
        <v>53.5</v>
      </c>
      <c r="E101" s="108">
        <v>2</v>
      </c>
      <c r="F101" s="121">
        <v>11.335000000000001</v>
      </c>
      <c r="G101" s="108">
        <v>0</v>
      </c>
      <c r="H101" s="121">
        <v>0</v>
      </c>
      <c r="I101" s="109">
        <f t="shared" si="4"/>
        <v>64.835000000000008</v>
      </c>
    </row>
    <row r="102" spans="1:9" s="86" customFormat="1">
      <c r="A102" s="119">
        <v>12</v>
      </c>
      <c r="B102" s="121" t="s">
        <v>204</v>
      </c>
      <c r="C102" s="108">
        <v>0</v>
      </c>
      <c r="D102" s="121">
        <v>0</v>
      </c>
      <c r="E102" s="108">
        <v>1</v>
      </c>
      <c r="F102" s="121">
        <v>43</v>
      </c>
      <c r="G102" s="108">
        <v>2</v>
      </c>
      <c r="H102" s="121">
        <v>4.4879375999999995</v>
      </c>
      <c r="I102" s="109">
        <f t="shared" si="4"/>
        <v>47.487937600000002</v>
      </c>
    </row>
    <row r="103" spans="1:9" s="86" customFormat="1">
      <c r="A103" s="119">
        <v>13</v>
      </c>
      <c r="B103" s="121" t="s">
        <v>177</v>
      </c>
      <c r="C103" s="108">
        <v>0</v>
      </c>
      <c r="D103" s="121">
        <v>0</v>
      </c>
      <c r="E103" s="108">
        <v>2</v>
      </c>
      <c r="F103" s="121">
        <v>44.6</v>
      </c>
      <c r="G103" s="108">
        <v>3</v>
      </c>
      <c r="H103" s="121">
        <v>2.37281904</v>
      </c>
      <c r="I103" s="109">
        <f t="shared" si="4"/>
        <v>46.972819040000005</v>
      </c>
    </row>
    <row r="104" spans="1:9" s="86" customFormat="1">
      <c r="A104" s="119">
        <v>14</v>
      </c>
      <c r="B104" s="121" t="s">
        <v>51</v>
      </c>
      <c r="C104" s="108">
        <v>6</v>
      </c>
      <c r="D104" s="121">
        <v>54.736691999999998</v>
      </c>
      <c r="E104" s="108">
        <v>12</v>
      </c>
      <c r="F104" s="121">
        <v>-14.278128499999999</v>
      </c>
      <c r="G104" s="108">
        <v>3</v>
      </c>
      <c r="H104" s="121">
        <v>0.61203694999999991</v>
      </c>
      <c r="I104" s="109">
        <f t="shared" si="4"/>
        <v>41.070600449999993</v>
      </c>
    </row>
    <row r="105" spans="1:9" s="86" customFormat="1">
      <c r="A105" s="119">
        <v>15</v>
      </c>
      <c r="B105" s="120" t="s">
        <v>240</v>
      </c>
      <c r="C105" s="108">
        <v>39</v>
      </c>
      <c r="D105" s="121">
        <v>10.85223234</v>
      </c>
      <c r="E105" s="108">
        <v>12</v>
      </c>
      <c r="F105" s="121">
        <v>16.5359385</v>
      </c>
      <c r="G105" s="108">
        <v>44</v>
      </c>
      <c r="H105" s="121">
        <v>10.114056959999999</v>
      </c>
      <c r="I105" s="109">
        <f t="shared" si="4"/>
        <v>37.5022278</v>
      </c>
    </row>
    <row r="106" spans="1:9" s="86" customFormat="1">
      <c r="A106" s="119">
        <v>16</v>
      </c>
      <c r="B106" s="120" t="s">
        <v>190</v>
      </c>
      <c r="C106" s="108">
        <v>5</v>
      </c>
      <c r="D106" s="121">
        <v>7.3002635999999992</v>
      </c>
      <c r="E106" s="108">
        <v>6</v>
      </c>
      <c r="F106" s="121">
        <v>19.215627000000001</v>
      </c>
      <c r="G106" s="108">
        <v>0</v>
      </c>
      <c r="H106" s="121">
        <v>0</v>
      </c>
      <c r="I106" s="109">
        <f t="shared" si="4"/>
        <v>26.515890599999999</v>
      </c>
    </row>
    <row r="107" spans="1:9" s="86" customFormat="1">
      <c r="A107" s="119">
        <v>17</v>
      </c>
      <c r="B107" s="120" t="s">
        <v>183</v>
      </c>
      <c r="C107" s="108">
        <v>1</v>
      </c>
      <c r="D107" s="121">
        <v>24.313255999999999</v>
      </c>
      <c r="E107" s="108">
        <v>0</v>
      </c>
      <c r="F107" s="121">
        <v>0</v>
      </c>
      <c r="G107" s="108">
        <v>0</v>
      </c>
      <c r="H107" s="121">
        <v>0</v>
      </c>
      <c r="I107" s="109">
        <f t="shared" si="4"/>
        <v>24.313255999999999</v>
      </c>
    </row>
    <row r="108" spans="1:9" s="86" customFormat="1">
      <c r="A108" s="119">
        <v>18</v>
      </c>
      <c r="B108" s="120" t="s">
        <v>188</v>
      </c>
      <c r="C108" s="108">
        <v>6</v>
      </c>
      <c r="D108" s="121">
        <v>16.754999999999999</v>
      </c>
      <c r="E108" s="108">
        <v>4</v>
      </c>
      <c r="F108" s="121">
        <v>6.6529309999999997</v>
      </c>
      <c r="G108" s="108">
        <v>2</v>
      </c>
      <c r="H108" s="121">
        <v>9.0554999999999997E-2</v>
      </c>
      <c r="I108" s="109">
        <f t="shared" si="4"/>
        <v>23.498485999999996</v>
      </c>
    </row>
    <row r="109" spans="1:9" s="86" customFormat="1">
      <c r="A109" s="119">
        <v>19</v>
      </c>
      <c r="B109" s="121" t="s">
        <v>200</v>
      </c>
      <c r="C109" s="108">
        <v>2</v>
      </c>
      <c r="D109" s="121">
        <v>14.8</v>
      </c>
      <c r="E109" s="108">
        <v>0</v>
      </c>
      <c r="F109" s="121">
        <v>0</v>
      </c>
      <c r="G109" s="108">
        <v>0</v>
      </c>
      <c r="H109" s="121">
        <v>0</v>
      </c>
      <c r="I109" s="109">
        <f t="shared" si="4"/>
        <v>14.8</v>
      </c>
    </row>
    <row r="110" spans="1:9" s="86" customFormat="1">
      <c r="A110" s="119">
        <v>20</v>
      </c>
      <c r="B110" s="121" t="s">
        <v>191</v>
      </c>
      <c r="C110" s="108">
        <v>1</v>
      </c>
      <c r="D110" s="121">
        <v>4.7</v>
      </c>
      <c r="E110" s="108">
        <v>2</v>
      </c>
      <c r="F110" s="121">
        <v>8.5</v>
      </c>
      <c r="G110" s="108">
        <v>1</v>
      </c>
      <c r="H110" s="121">
        <v>1.28145595</v>
      </c>
      <c r="I110" s="109">
        <f t="shared" si="4"/>
        <v>14.481455949999999</v>
      </c>
    </row>
    <row r="111" spans="1:9" s="86" customFormat="1">
      <c r="A111" s="119">
        <v>21</v>
      </c>
      <c r="B111" s="121" t="s">
        <v>189</v>
      </c>
      <c r="C111" s="108">
        <v>17</v>
      </c>
      <c r="D111" s="121">
        <v>2.6327559599999999</v>
      </c>
      <c r="E111" s="108">
        <v>4</v>
      </c>
      <c r="F111" s="121">
        <v>6.84483</v>
      </c>
      <c r="G111" s="108">
        <v>7</v>
      </c>
      <c r="H111" s="121">
        <v>0.60852121000000003</v>
      </c>
      <c r="I111" s="109">
        <f t="shared" si="4"/>
        <v>10.086107169999998</v>
      </c>
    </row>
    <row r="112" spans="1:9" s="86" customFormat="1">
      <c r="A112" s="119">
        <v>22</v>
      </c>
      <c r="B112" s="121" t="s">
        <v>52</v>
      </c>
      <c r="C112" s="108">
        <v>0</v>
      </c>
      <c r="D112" s="121">
        <v>0</v>
      </c>
      <c r="E112" s="108">
        <v>0</v>
      </c>
      <c r="F112" s="121">
        <v>0</v>
      </c>
      <c r="G112" s="108">
        <v>2</v>
      </c>
      <c r="H112" s="121">
        <v>7.3177562199999997</v>
      </c>
      <c r="I112" s="109">
        <f t="shared" si="4"/>
        <v>7.3177562199999997</v>
      </c>
    </row>
    <row r="113" spans="1:9" s="86" customFormat="1">
      <c r="A113" s="119">
        <v>23</v>
      </c>
      <c r="B113" s="121" t="s">
        <v>208</v>
      </c>
      <c r="C113" s="108">
        <v>1</v>
      </c>
      <c r="D113" s="121">
        <v>4</v>
      </c>
      <c r="E113" s="108">
        <v>0</v>
      </c>
      <c r="F113" s="121">
        <v>0</v>
      </c>
      <c r="G113" s="108">
        <v>0</v>
      </c>
      <c r="H113" s="121">
        <v>0</v>
      </c>
      <c r="I113" s="109">
        <f t="shared" si="4"/>
        <v>4</v>
      </c>
    </row>
    <row r="114" spans="1:9" s="86" customFormat="1">
      <c r="A114" s="119">
        <v>24</v>
      </c>
      <c r="B114" s="121" t="s">
        <v>248</v>
      </c>
      <c r="C114" s="108">
        <v>1</v>
      </c>
      <c r="D114" s="121">
        <v>3.5</v>
      </c>
      <c r="E114" s="108">
        <v>0</v>
      </c>
      <c r="F114" s="121">
        <v>0</v>
      </c>
      <c r="G114" s="108">
        <v>1</v>
      </c>
      <c r="H114" s="121">
        <v>0.25413000000000002</v>
      </c>
      <c r="I114" s="109">
        <f t="shared" si="4"/>
        <v>3.75413</v>
      </c>
    </row>
    <row r="115" spans="1:9" s="86" customFormat="1">
      <c r="A115" s="119">
        <v>25</v>
      </c>
      <c r="B115" s="121" t="s">
        <v>205</v>
      </c>
      <c r="C115" s="108">
        <v>0</v>
      </c>
      <c r="D115" s="121">
        <v>0</v>
      </c>
      <c r="E115" s="108">
        <v>1</v>
      </c>
      <c r="F115" s="121">
        <v>3</v>
      </c>
      <c r="G115" s="108">
        <v>0</v>
      </c>
      <c r="H115" s="121">
        <v>0</v>
      </c>
      <c r="I115" s="109">
        <f t="shared" si="4"/>
        <v>3</v>
      </c>
    </row>
    <row r="116" spans="1:9" s="86" customFormat="1">
      <c r="A116" s="119">
        <v>26</v>
      </c>
      <c r="B116" s="121" t="s">
        <v>206</v>
      </c>
      <c r="C116" s="108">
        <v>0</v>
      </c>
      <c r="D116" s="121">
        <v>0</v>
      </c>
      <c r="E116" s="108">
        <v>1</v>
      </c>
      <c r="F116" s="121">
        <v>2.8923320000000001</v>
      </c>
      <c r="G116" s="108">
        <v>0</v>
      </c>
      <c r="H116" s="121">
        <v>0</v>
      </c>
      <c r="I116" s="109">
        <f t="shared" si="4"/>
        <v>2.8923320000000001</v>
      </c>
    </row>
    <row r="117" spans="1:9" s="86" customFormat="1">
      <c r="A117" s="119">
        <v>27</v>
      </c>
      <c r="B117" s="121" t="s">
        <v>202</v>
      </c>
      <c r="C117" s="108">
        <v>0</v>
      </c>
      <c r="D117" s="121">
        <v>0</v>
      </c>
      <c r="E117" s="108">
        <v>3</v>
      </c>
      <c r="F117" s="121">
        <v>2.1816909999999998</v>
      </c>
      <c r="G117" s="108">
        <v>0</v>
      </c>
      <c r="H117" s="121">
        <v>0</v>
      </c>
      <c r="I117" s="109">
        <f t="shared" si="4"/>
        <v>2.1816909999999998</v>
      </c>
    </row>
    <row r="118" spans="1:9" s="86" customFormat="1">
      <c r="A118" s="119">
        <v>28</v>
      </c>
      <c r="B118" s="121" t="s">
        <v>210</v>
      </c>
      <c r="C118" s="108">
        <v>1</v>
      </c>
      <c r="D118" s="121">
        <v>1.65</v>
      </c>
      <c r="E118" s="108">
        <v>0</v>
      </c>
      <c r="F118" s="121">
        <v>0</v>
      </c>
      <c r="G118" s="108">
        <v>0</v>
      </c>
      <c r="H118" s="121">
        <v>0</v>
      </c>
      <c r="I118" s="109">
        <f t="shared" si="4"/>
        <v>1.65</v>
      </c>
    </row>
    <row r="119" spans="1:9" s="86" customFormat="1">
      <c r="A119" s="119">
        <v>29</v>
      </c>
      <c r="B119" s="121" t="s">
        <v>198</v>
      </c>
      <c r="C119" s="108">
        <v>2</v>
      </c>
      <c r="D119" s="121">
        <v>1.08</v>
      </c>
      <c r="E119" s="108">
        <v>0</v>
      </c>
      <c r="F119" s="121">
        <v>0</v>
      </c>
      <c r="G119" s="108">
        <v>0</v>
      </c>
      <c r="H119" s="121">
        <v>0</v>
      </c>
      <c r="I119" s="109">
        <f t="shared" si="4"/>
        <v>1.08</v>
      </c>
    </row>
    <row r="120" spans="1:9" s="86" customFormat="1">
      <c r="A120" s="119">
        <v>30</v>
      </c>
      <c r="B120" s="121" t="s">
        <v>203</v>
      </c>
      <c r="C120" s="108">
        <v>0</v>
      </c>
      <c r="D120" s="121">
        <v>0</v>
      </c>
      <c r="E120" s="108">
        <v>0</v>
      </c>
      <c r="F120" s="121">
        <v>0</v>
      </c>
      <c r="G120" s="108">
        <v>13</v>
      </c>
      <c r="H120" s="121">
        <v>0.85835437000000003</v>
      </c>
      <c r="I120" s="109">
        <f t="shared" si="4"/>
        <v>0.85835437000000003</v>
      </c>
    </row>
    <row r="121" spans="1:9" s="86" customFormat="1">
      <c r="A121" s="119">
        <v>31</v>
      </c>
      <c r="B121" s="121" t="s">
        <v>217</v>
      </c>
      <c r="C121" s="108">
        <v>0</v>
      </c>
      <c r="D121" s="121">
        <v>0</v>
      </c>
      <c r="E121" s="108">
        <v>0</v>
      </c>
      <c r="F121" s="121">
        <v>0</v>
      </c>
      <c r="G121" s="108">
        <v>1</v>
      </c>
      <c r="H121" s="121">
        <v>0.35397271999999996</v>
      </c>
      <c r="I121" s="109">
        <f t="shared" si="4"/>
        <v>0.35397271999999996</v>
      </c>
    </row>
    <row r="122" spans="1:9" s="86" customFormat="1">
      <c r="A122" s="119">
        <v>32</v>
      </c>
      <c r="B122" s="121" t="s">
        <v>187</v>
      </c>
      <c r="C122" s="108">
        <v>1</v>
      </c>
      <c r="D122" s="121">
        <v>0.35</v>
      </c>
      <c r="E122" s="108">
        <v>0</v>
      </c>
      <c r="F122" s="121">
        <v>0</v>
      </c>
      <c r="G122" s="108">
        <v>0</v>
      </c>
      <c r="H122" s="121">
        <v>0</v>
      </c>
      <c r="I122" s="109">
        <f t="shared" si="4"/>
        <v>0.35</v>
      </c>
    </row>
    <row r="123" spans="1:9" s="86" customFormat="1">
      <c r="A123" s="119">
        <v>33</v>
      </c>
      <c r="B123" s="121" t="s">
        <v>193</v>
      </c>
      <c r="C123" s="108">
        <v>0</v>
      </c>
      <c r="D123" s="121">
        <v>0</v>
      </c>
      <c r="E123" s="108">
        <v>1</v>
      </c>
      <c r="F123" s="121">
        <v>0.3</v>
      </c>
      <c r="G123" s="108">
        <v>0</v>
      </c>
      <c r="H123" s="121">
        <v>0</v>
      </c>
      <c r="I123" s="109">
        <f t="shared" si="4"/>
        <v>0.3</v>
      </c>
    </row>
    <row r="124" spans="1:9" s="86" customFormat="1">
      <c r="A124" s="119">
        <v>34</v>
      </c>
      <c r="B124" s="121" t="s">
        <v>195</v>
      </c>
      <c r="C124" s="108">
        <v>0</v>
      </c>
      <c r="D124" s="121">
        <v>0</v>
      </c>
      <c r="E124" s="108">
        <v>0</v>
      </c>
      <c r="F124" s="121">
        <v>0</v>
      </c>
      <c r="G124" s="108">
        <v>1</v>
      </c>
      <c r="H124" s="121">
        <v>0.20416500000000001</v>
      </c>
      <c r="I124" s="109">
        <f t="shared" si="4"/>
        <v>0.20416500000000001</v>
      </c>
    </row>
    <row r="125" spans="1:9" s="86" customFormat="1">
      <c r="A125" s="119">
        <v>35</v>
      </c>
      <c r="B125" s="121" t="s">
        <v>192</v>
      </c>
      <c r="C125" s="108">
        <v>0</v>
      </c>
      <c r="D125" s="121">
        <v>0</v>
      </c>
      <c r="E125" s="108">
        <v>0</v>
      </c>
      <c r="F125" s="121">
        <v>0</v>
      </c>
      <c r="G125" s="108">
        <v>1</v>
      </c>
      <c r="H125" s="121">
        <v>0.17019999999999999</v>
      </c>
      <c r="I125" s="109">
        <f t="shared" si="4"/>
        <v>0.17019999999999999</v>
      </c>
    </row>
    <row r="126" spans="1:9" s="86" customFormat="1">
      <c r="A126" s="119">
        <v>36</v>
      </c>
      <c r="B126" s="121" t="s">
        <v>207</v>
      </c>
      <c r="C126" s="108">
        <v>0</v>
      </c>
      <c r="D126" s="121">
        <v>0</v>
      </c>
      <c r="E126" s="108">
        <v>0</v>
      </c>
      <c r="F126" s="121">
        <v>0</v>
      </c>
      <c r="G126" s="108">
        <v>3</v>
      </c>
      <c r="H126" s="121">
        <v>9.1725630000000002E-2</v>
      </c>
      <c r="I126" s="109">
        <f t="shared" si="4"/>
        <v>9.1725630000000002E-2</v>
      </c>
    </row>
    <row r="127" spans="1:9" s="86" customFormat="1">
      <c r="A127" s="119">
        <v>37</v>
      </c>
      <c r="B127" s="121" t="s">
        <v>209</v>
      </c>
      <c r="C127" s="108">
        <v>0</v>
      </c>
      <c r="D127" s="121">
        <v>0</v>
      </c>
      <c r="E127" s="108">
        <v>0</v>
      </c>
      <c r="F127" s="121">
        <v>0</v>
      </c>
      <c r="G127" s="108">
        <v>1</v>
      </c>
      <c r="H127" s="121">
        <v>4.2276000000000001E-2</v>
      </c>
      <c r="I127" s="109">
        <f t="shared" si="4"/>
        <v>4.2276000000000001E-2</v>
      </c>
    </row>
    <row r="128" spans="1:9" s="86" customFormat="1">
      <c r="A128" s="119">
        <v>38</v>
      </c>
      <c r="B128" s="121" t="s">
        <v>219</v>
      </c>
      <c r="C128" s="108">
        <v>0</v>
      </c>
      <c r="D128" s="121">
        <v>0</v>
      </c>
      <c r="E128" s="108">
        <v>0</v>
      </c>
      <c r="F128" s="121">
        <v>0</v>
      </c>
      <c r="G128" s="108">
        <v>1</v>
      </c>
      <c r="H128" s="121">
        <v>8.4598799999999995E-3</v>
      </c>
      <c r="I128" s="109">
        <f t="shared" si="4"/>
        <v>8.4598799999999995E-3</v>
      </c>
    </row>
    <row r="129" spans="1:9" s="86" customFormat="1">
      <c r="A129" s="119">
        <v>39</v>
      </c>
      <c r="B129" s="121" t="s">
        <v>213</v>
      </c>
      <c r="C129" s="108">
        <v>0</v>
      </c>
      <c r="D129" s="121">
        <v>0</v>
      </c>
      <c r="E129" s="108">
        <v>0</v>
      </c>
      <c r="F129" s="121">
        <v>0</v>
      </c>
      <c r="G129" s="108">
        <v>1</v>
      </c>
      <c r="H129" s="126">
        <v>4.2367500000000001E-3</v>
      </c>
      <c r="I129" s="126">
        <f t="shared" si="4"/>
        <v>4.2367500000000001E-3</v>
      </c>
    </row>
    <row r="130" spans="1:9" s="79" customFormat="1">
      <c r="A130" s="151" t="s">
        <v>152</v>
      </c>
      <c r="B130" s="152"/>
      <c r="C130" s="136">
        <f t="shared" ref="C130:I130" si="5">SUM(C91:C129)</f>
        <v>261</v>
      </c>
      <c r="D130" s="137">
        <f t="shared" si="5"/>
        <v>1764.1406169099998</v>
      </c>
      <c r="E130" s="136">
        <f t="shared" si="5"/>
        <v>133</v>
      </c>
      <c r="F130" s="137">
        <f t="shared" si="5"/>
        <v>535.35032283984367</v>
      </c>
      <c r="G130" s="136">
        <f t="shared" si="5"/>
        <v>440</v>
      </c>
      <c r="H130" s="137">
        <f t="shared" si="5"/>
        <v>797.87088627000003</v>
      </c>
      <c r="I130" s="137">
        <f t="shared" si="5"/>
        <v>3097.3618260198446</v>
      </c>
    </row>
  </sheetData>
  <autoFilter ref="B31:I130"/>
  <sortState ref="B160:I217">
    <sortCondition descending="1" ref="I160:I217"/>
  </sortState>
  <mergeCells count="10">
    <mergeCell ref="A130:B130"/>
    <mergeCell ref="A88:I88"/>
    <mergeCell ref="A87:I87"/>
    <mergeCell ref="A83:B83"/>
    <mergeCell ref="A1:I1"/>
    <mergeCell ref="A5:I5"/>
    <mergeCell ref="A6:I6"/>
    <mergeCell ref="A26:B26"/>
    <mergeCell ref="A28:I28"/>
    <mergeCell ref="A29:I29"/>
  </mergeCells>
  <conditionalFormatting sqref="B5">
    <cfRule type="duplicateValues" dxfId="174" priority="481" stopIfTrue="1"/>
    <cfRule type="duplicateValues" dxfId="173" priority="482" stopIfTrue="1"/>
  </conditionalFormatting>
  <conditionalFormatting sqref="B6">
    <cfRule type="duplicateValues" dxfId="172" priority="479" stopIfTrue="1"/>
    <cfRule type="duplicateValues" dxfId="171" priority="480" stopIfTrue="1"/>
  </conditionalFormatting>
  <conditionalFormatting sqref="B8">
    <cfRule type="duplicateValues" dxfId="170" priority="477" stopIfTrue="1"/>
    <cfRule type="duplicateValues" dxfId="169" priority="478" stopIfTrue="1"/>
  </conditionalFormatting>
  <conditionalFormatting sqref="B9">
    <cfRule type="duplicateValues" dxfId="168" priority="473" stopIfTrue="1"/>
    <cfRule type="duplicateValues" dxfId="167" priority="474" stopIfTrue="1"/>
  </conditionalFormatting>
  <conditionalFormatting sqref="B28">
    <cfRule type="duplicateValues" dxfId="166" priority="431" stopIfTrue="1"/>
    <cfRule type="duplicateValues" dxfId="165" priority="432" stopIfTrue="1"/>
  </conditionalFormatting>
  <conditionalFormatting sqref="B31">
    <cfRule type="duplicateValues" dxfId="164" priority="429" stopIfTrue="1"/>
    <cfRule type="duplicateValues" dxfId="163" priority="430" stopIfTrue="1"/>
  </conditionalFormatting>
  <conditionalFormatting sqref="B87">
    <cfRule type="duplicateValues" dxfId="162" priority="424" stopIfTrue="1"/>
    <cfRule type="duplicateValues" dxfId="161" priority="425" stopIfTrue="1"/>
  </conditionalFormatting>
  <conditionalFormatting sqref="B90">
    <cfRule type="duplicateValues" dxfId="160" priority="422" stopIfTrue="1"/>
    <cfRule type="duplicateValues" dxfId="159" priority="423" stopIfTrue="1"/>
  </conditionalFormatting>
  <conditionalFormatting sqref="K12">
    <cfRule type="duplicateValues" dxfId="158" priority="417" stopIfTrue="1"/>
    <cfRule type="duplicateValues" dxfId="157" priority="418" stopIfTrue="1"/>
  </conditionalFormatting>
  <conditionalFormatting sqref="B10">
    <cfRule type="duplicateValues" dxfId="156" priority="415" stopIfTrue="1"/>
    <cfRule type="duplicateValues" dxfId="155" priority="416" stopIfTrue="1"/>
  </conditionalFormatting>
  <conditionalFormatting sqref="K16">
    <cfRule type="duplicateValues" dxfId="154" priority="409" stopIfTrue="1"/>
    <cfRule type="duplicateValues" dxfId="153" priority="410" stopIfTrue="1"/>
  </conditionalFormatting>
  <conditionalFormatting sqref="J46">
    <cfRule type="duplicateValues" dxfId="152" priority="392" stopIfTrue="1"/>
    <cfRule type="duplicateValues" dxfId="151" priority="393" stopIfTrue="1"/>
  </conditionalFormatting>
  <conditionalFormatting sqref="J46">
    <cfRule type="duplicateValues" dxfId="150" priority="394" stopIfTrue="1"/>
  </conditionalFormatting>
  <conditionalFormatting sqref="J59">
    <cfRule type="duplicateValues" dxfId="149" priority="380" stopIfTrue="1"/>
    <cfRule type="duplicateValues" dxfId="148" priority="381" stopIfTrue="1"/>
  </conditionalFormatting>
  <conditionalFormatting sqref="J59">
    <cfRule type="duplicateValues" dxfId="147" priority="382" stopIfTrue="1"/>
  </conditionalFormatting>
  <conditionalFormatting sqref="J60">
    <cfRule type="duplicateValues" dxfId="146" priority="374" stopIfTrue="1"/>
    <cfRule type="duplicateValues" dxfId="145" priority="375" stopIfTrue="1"/>
  </conditionalFormatting>
  <conditionalFormatting sqref="J60">
    <cfRule type="duplicateValues" dxfId="144" priority="376" stopIfTrue="1"/>
  </conditionalFormatting>
  <conditionalFormatting sqref="J61">
    <cfRule type="duplicateValues" dxfId="143" priority="371" stopIfTrue="1"/>
    <cfRule type="duplicateValues" dxfId="142" priority="372" stopIfTrue="1"/>
  </conditionalFormatting>
  <conditionalFormatting sqref="J61">
    <cfRule type="duplicateValues" dxfId="141" priority="373" stopIfTrue="1"/>
  </conditionalFormatting>
  <conditionalFormatting sqref="B130:B65505 B89 B3:B4 B7 B26:B27 B29:B30 B45 B83:B86">
    <cfRule type="duplicateValues" dxfId="140" priority="951" stopIfTrue="1"/>
    <cfRule type="duplicateValues" dxfId="139" priority="952" stopIfTrue="1"/>
  </conditionalFormatting>
  <conditionalFormatting sqref="B50">
    <cfRule type="duplicateValues" dxfId="138" priority="170"/>
  </conditionalFormatting>
  <conditionalFormatting sqref="B50">
    <cfRule type="duplicateValues" dxfId="137" priority="171" stopIfTrue="1"/>
    <cfRule type="duplicateValues" dxfId="136" priority="172" stopIfTrue="1"/>
  </conditionalFormatting>
  <conditionalFormatting sqref="B50">
    <cfRule type="duplicateValues" dxfId="135" priority="173" stopIfTrue="1"/>
  </conditionalFormatting>
  <conditionalFormatting sqref="B45">
    <cfRule type="duplicateValues" dxfId="134" priority="1012" stopIfTrue="1"/>
  </conditionalFormatting>
  <conditionalFormatting sqref="B41">
    <cfRule type="duplicateValues" dxfId="133" priority="150"/>
  </conditionalFormatting>
  <conditionalFormatting sqref="B41">
    <cfRule type="duplicateValues" dxfId="132" priority="151" stopIfTrue="1"/>
    <cfRule type="duplicateValues" dxfId="131" priority="152" stopIfTrue="1"/>
  </conditionalFormatting>
  <conditionalFormatting sqref="B41">
    <cfRule type="duplicateValues" dxfId="130" priority="153" stopIfTrue="1"/>
  </conditionalFormatting>
  <conditionalFormatting sqref="B20">
    <cfRule type="duplicateValues" dxfId="129" priority="108" stopIfTrue="1"/>
    <cfRule type="duplicateValues" dxfId="128" priority="109" stopIfTrue="1"/>
  </conditionalFormatting>
  <conditionalFormatting sqref="B32:B35">
    <cfRule type="duplicateValues" dxfId="127" priority="1176" stopIfTrue="1"/>
    <cfRule type="duplicateValues" dxfId="126" priority="1177" stopIfTrue="1"/>
  </conditionalFormatting>
  <conditionalFormatting sqref="B32:B35">
    <cfRule type="duplicateValues" dxfId="125" priority="1180" stopIfTrue="1"/>
  </conditionalFormatting>
  <conditionalFormatting sqref="B23">
    <cfRule type="duplicateValues" dxfId="124" priority="67" stopIfTrue="1"/>
    <cfRule type="duplicateValues" dxfId="123" priority="68" stopIfTrue="1"/>
  </conditionalFormatting>
  <conditionalFormatting sqref="B58">
    <cfRule type="duplicateValues" dxfId="122" priority="59"/>
  </conditionalFormatting>
  <conditionalFormatting sqref="B58">
    <cfRule type="duplicateValues" dxfId="121" priority="60" stopIfTrue="1"/>
    <cfRule type="duplicateValues" dxfId="120" priority="61" stopIfTrue="1"/>
  </conditionalFormatting>
  <conditionalFormatting sqref="B58">
    <cfRule type="duplicateValues" dxfId="119" priority="62" stopIfTrue="1"/>
  </conditionalFormatting>
  <conditionalFormatting sqref="B24">
    <cfRule type="duplicateValues" dxfId="118" priority="51" stopIfTrue="1"/>
    <cfRule type="duplicateValues" dxfId="117" priority="52" stopIfTrue="1"/>
  </conditionalFormatting>
  <conditionalFormatting sqref="B56:B57">
    <cfRule type="duplicateValues" dxfId="116" priority="47"/>
  </conditionalFormatting>
  <conditionalFormatting sqref="B56:B57">
    <cfRule type="duplicateValues" dxfId="115" priority="48" stopIfTrue="1"/>
    <cfRule type="duplicateValues" dxfId="114" priority="49" stopIfTrue="1"/>
  </conditionalFormatting>
  <conditionalFormatting sqref="B56:B57">
    <cfRule type="duplicateValues" dxfId="113" priority="50" stopIfTrue="1"/>
  </conditionalFormatting>
  <conditionalFormatting sqref="B13">
    <cfRule type="duplicateValues" dxfId="112" priority="35" stopIfTrue="1"/>
    <cfRule type="duplicateValues" dxfId="111" priority="36" stopIfTrue="1"/>
  </conditionalFormatting>
  <conditionalFormatting sqref="B15">
    <cfRule type="duplicateValues" dxfId="110" priority="29" stopIfTrue="1"/>
    <cfRule type="duplicateValues" dxfId="109" priority="30" stopIfTrue="1"/>
  </conditionalFormatting>
  <conditionalFormatting sqref="B65">
    <cfRule type="duplicateValues" dxfId="108" priority="25"/>
  </conditionalFormatting>
  <conditionalFormatting sqref="B65">
    <cfRule type="duplicateValues" dxfId="107" priority="26" stopIfTrue="1"/>
    <cfRule type="duplicateValues" dxfId="106" priority="27" stopIfTrue="1"/>
  </conditionalFormatting>
  <conditionalFormatting sqref="B65">
    <cfRule type="duplicateValues" dxfId="105" priority="28" stopIfTrue="1"/>
  </conditionalFormatting>
  <conditionalFormatting sqref="K17">
    <cfRule type="duplicateValues" dxfId="104" priority="1473" stopIfTrue="1"/>
    <cfRule type="duplicateValues" dxfId="103" priority="1474" stopIfTrue="1"/>
  </conditionalFormatting>
  <conditionalFormatting sqref="B16">
    <cfRule type="duplicateValues" dxfId="102" priority="1489" stopIfTrue="1"/>
    <cfRule type="duplicateValues" dxfId="101" priority="1490" stopIfTrue="1"/>
  </conditionalFormatting>
  <conditionalFormatting sqref="B49">
    <cfRule type="duplicateValues" dxfId="100" priority="14"/>
  </conditionalFormatting>
  <conditionalFormatting sqref="B49">
    <cfRule type="duplicateValues" dxfId="99" priority="15" stopIfTrue="1"/>
    <cfRule type="duplicateValues" dxfId="98" priority="16" stopIfTrue="1"/>
  </conditionalFormatting>
  <conditionalFormatting sqref="B49">
    <cfRule type="duplicateValues" dxfId="97" priority="17" stopIfTrue="1"/>
  </conditionalFormatting>
  <conditionalFormatting sqref="B59">
    <cfRule type="duplicateValues" dxfId="96" priority="10"/>
  </conditionalFormatting>
  <conditionalFormatting sqref="B59">
    <cfRule type="duplicateValues" dxfId="95" priority="11" stopIfTrue="1"/>
  </conditionalFormatting>
  <conditionalFormatting sqref="B59">
    <cfRule type="duplicateValues" dxfId="94" priority="12" stopIfTrue="1"/>
    <cfRule type="duplicateValues" dxfId="93" priority="13" stopIfTrue="1"/>
  </conditionalFormatting>
  <conditionalFormatting sqref="B21:B22">
    <cfRule type="duplicateValues" dxfId="92" priority="5" stopIfTrue="1"/>
    <cfRule type="duplicateValues" dxfId="91" priority="6" stopIfTrue="1"/>
  </conditionalFormatting>
  <conditionalFormatting sqref="B48">
    <cfRule type="duplicateValues" dxfId="90" priority="1"/>
  </conditionalFormatting>
  <conditionalFormatting sqref="B48">
    <cfRule type="duplicateValues" dxfId="89" priority="2" stopIfTrue="1"/>
    <cfRule type="duplicateValues" dxfId="88" priority="3" stopIfTrue="1"/>
  </conditionalFormatting>
  <conditionalFormatting sqref="B48">
    <cfRule type="duplicateValues" dxfId="87" priority="4" stopIfTrue="1"/>
  </conditionalFormatting>
  <conditionalFormatting sqref="B55 B51:B52">
    <cfRule type="duplicateValues" dxfId="86" priority="1633"/>
  </conditionalFormatting>
  <conditionalFormatting sqref="B55 B51:B52">
    <cfRule type="duplicateValues" dxfId="85" priority="1635" stopIfTrue="1"/>
    <cfRule type="duplicateValues" dxfId="84" priority="1636" stopIfTrue="1"/>
  </conditionalFormatting>
  <conditionalFormatting sqref="B55 B51:B52">
    <cfRule type="duplicateValues" dxfId="83" priority="1639" stopIfTrue="1"/>
  </conditionalFormatting>
  <conditionalFormatting sqref="J62">
    <cfRule type="duplicateValues" dxfId="82" priority="1640" stopIfTrue="1"/>
    <cfRule type="duplicateValues" dxfId="81" priority="1641" stopIfTrue="1"/>
  </conditionalFormatting>
  <conditionalFormatting sqref="J62">
    <cfRule type="duplicateValues" dxfId="80" priority="1642" stopIfTrue="1"/>
  </conditionalFormatting>
  <conditionalFormatting sqref="B63">
    <cfRule type="duplicateValues" dxfId="79" priority="1673"/>
  </conditionalFormatting>
  <conditionalFormatting sqref="B63">
    <cfRule type="duplicateValues" dxfId="78" priority="1674" stopIfTrue="1"/>
    <cfRule type="duplicateValues" dxfId="77" priority="1675" stopIfTrue="1"/>
  </conditionalFormatting>
  <conditionalFormatting sqref="B63">
    <cfRule type="duplicateValues" dxfId="76" priority="1676" stopIfTrue="1"/>
  </conditionalFormatting>
  <conditionalFormatting sqref="B64 B60">
    <cfRule type="duplicateValues" dxfId="75" priority="1691"/>
  </conditionalFormatting>
  <conditionalFormatting sqref="B64 B60">
    <cfRule type="duplicateValues" dxfId="74" priority="1693" stopIfTrue="1"/>
  </conditionalFormatting>
  <conditionalFormatting sqref="B64 B60">
    <cfRule type="duplicateValues" dxfId="73" priority="1695" stopIfTrue="1"/>
    <cfRule type="duplicateValues" dxfId="72" priority="1696" stopIfTrue="1"/>
  </conditionalFormatting>
  <conditionalFormatting sqref="B66:B67 B69">
    <cfRule type="duplicateValues" dxfId="71" priority="1711"/>
  </conditionalFormatting>
  <conditionalFormatting sqref="B66:B67 B69">
    <cfRule type="duplicateValues" dxfId="70" priority="1713" stopIfTrue="1"/>
    <cfRule type="duplicateValues" dxfId="69" priority="1714" stopIfTrue="1"/>
  </conditionalFormatting>
  <conditionalFormatting sqref="B66:B67 B69">
    <cfRule type="duplicateValues" dxfId="68" priority="1717" stopIfTrue="1"/>
  </conditionalFormatting>
  <conditionalFormatting sqref="B99:B100 B102:B129 B91:B97">
    <cfRule type="duplicateValues" dxfId="67" priority="1806" stopIfTrue="1"/>
    <cfRule type="duplicateValues" dxfId="66" priority="1807" stopIfTrue="1"/>
  </conditionalFormatting>
  <conditionalFormatting sqref="B99:B100 B102:B129 B91:B97">
    <cfRule type="duplicateValues" dxfId="65" priority="1814" stopIfTrue="1"/>
  </conditionalFormatting>
  <conditionalFormatting sqref="B70:B82">
    <cfRule type="duplicateValues" dxfId="64" priority="1829"/>
  </conditionalFormatting>
  <conditionalFormatting sqref="B70:B82">
    <cfRule type="duplicateValues" dxfId="63" priority="1830" stopIfTrue="1"/>
    <cfRule type="duplicateValues" dxfId="62" priority="1831" stopIfTrue="1"/>
  </conditionalFormatting>
  <conditionalFormatting sqref="B70:B82">
    <cfRule type="duplicateValues" dxfId="61" priority="1832" stopIfTrue="1"/>
  </conditionalFormatting>
  <pageMargins left="0.43307086614173201" right="0.43307086614173201" top="0.77559055099999996" bottom="0.511811023622047" header="0.15748031496063" footer="0.31496062992126"/>
  <pageSetup paperSize="9" scale="76" fitToHeight="0" orientation="portrait" r:id="rId1"/>
  <headerFooter>
    <oddFooter>Page &amp;P of &amp;N</oddFooter>
  </headerFooter>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3"/>
  <sheetViews>
    <sheetView tabSelected="1" zoomScaleNormal="100" workbookViewId="0">
      <selection activeCell="F4" sqref="F4"/>
    </sheetView>
  </sheetViews>
  <sheetFormatPr defaultColWidth="9.109375" defaultRowHeight="15.6"/>
  <cols>
    <col min="1" max="1" width="7.44140625" style="42" customWidth="1"/>
    <col min="2" max="2" width="51" style="33" customWidth="1"/>
    <col min="3" max="3" width="14.88671875" style="31" customWidth="1"/>
    <col min="4" max="4" width="16.44140625" style="34" customWidth="1"/>
    <col min="5" max="16384" width="9.109375" style="33"/>
  </cols>
  <sheetData>
    <row r="1" spans="1:4">
      <c r="A1" s="160" t="s">
        <v>226</v>
      </c>
      <c r="B1" s="160"/>
      <c r="C1" s="160"/>
      <c r="D1" s="160"/>
    </row>
    <row r="3" spans="1:4" ht="15" customHeight="1">
      <c r="A3" s="163" t="s">
        <v>126</v>
      </c>
      <c r="B3" s="163"/>
      <c r="D3" s="32"/>
    </row>
    <row r="4" spans="1:4" ht="15" customHeight="1"/>
    <row r="5" spans="1:4" ht="15.75" customHeight="1">
      <c r="A5" s="162" t="s">
        <v>227</v>
      </c>
      <c r="B5" s="162"/>
      <c r="C5" s="162"/>
      <c r="D5" s="162"/>
    </row>
    <row r="6" spans="1:4" ht="15" customHeight="1">
      <c r="A6" s="164" t="s">
        <v>291</v>
      </c>
      <c r="B6" s="164"/>
      <c r="C6" s="164"/>
      <c r="D6" s="164"/>
    </row>
    <row r="7" spans="1:4" ht="15.75" customHeight="1"/>
    <row r="8" spans="1:4" ht="67.5" customHeight="1">
      <c r="A8" s="88" t="s">
        <v>106</v>
      </c>
      <c r="B8" s="89" t="s">
        <v>127</v>
      </c>
      <c r="C8" s="90" t="s">
        <v>228</v>
      </c>
      <c r="D8" s="91" t="s">
        <v>229</v>
      </c>
    </row>
    <row r="9" spans="1:4" ht="21.75" customHeight="1">
      <c r="A9" s="92">
        <v>1</v>
      </c>
      <c r="B9" s="99" t="s">
        <v>135</v>
      </c>
      <c r="C9" s="93">
        <v>16041</v>
      </c>
      <c r="D9" s="97">
        <v>262877.55059289001</v>
      </c>
    </row>
    <row r="10" spans="1:4" ht="21.75" customHeight="1">
      <c r="A10" s="92">
        <v>2</v>
      </c>
      <c r="B10" s="99" t="s">
        <v>271</v>
      </c>
      <c r="C10" s="93">
        <v>1083</v>
      </c>
      <c r="D10" s="97">
        <v>66460.953414449992</v>
      </c>
    </row>
    <row r="11" spans="1:4" ht="31.5" customHeight="1">
      <c r="A11" s="92">
        <v>3</v>
      </c>
      <c r="B11" s="99" t="s">
        <v>268</v>
      </c>
      <c r="C11" s="93">
        <v>184</v>
      </c>
      <c r="D11" s="97">
        <v>38313.316448999998</v>
      </c>
    </row>
    <row r="12" spans="1:4" ht="18" customHeight="1">
      <c r="A12" s="92">
        <v>4</v>
      </c>
      <c r="B12" s="99" t="s">
        <v>143</v>
      </c>
      <c r="C12" s="93">
        <v>937</v>
      </c>
      <c r="D12" s="97">
        <v>12680.53321938</v>
      </c>
    </row>
    <row r="13" spans="1:4" ht="21" customHeight="1">
      <c r="A13" s="92">
        <v>5</v>
      </c>
      <c r="B13" s="100" t="s">
        <v>144</v>
      </c>
      <c r="C13" s="93">
        <v>1794</v>
      </c>
      <c r="D13" s="97">
        <v>11051.932084049999</v>
      </c>
    </row>
    <row r="14" spans="1:4" ht="34.5" customHeight="1">
      <c r="A14" s="92">
        <v>6</v>
      </c>
      <c r="B14" s="99" t="s">
        <v>138</v>
      </c>
      <c r="C14" s="93">
        <v>6220</v>
      </c>
      <c r="D14" s="97">
        <v>10403.468047789998</v>
      </c>
    </row>
    <row r="15" spans="1:4" ht="18" customHeight="1">
      <c r="A15" s="92">
        <v>7</v>
      </c>
      <c r="B15" s="99" t="s">
        <v>139</v>
      </c>
      <c r="C15" s="93">
        <v>997</v>
      </c>
      <c r="D15" s="97">
        <v>6301.9934526299994</v>
      </c>
    </row>
    <row r="16" spans="1:4" ht="18" customHeight="1">
      <c r="A16" s="144">
        <v>8</v>
      </c>
      <c r="B16" s="99" t="s">
        <v>137</v>
      </c>
      <c r="C16" s="93">
        <v>4173</v>
      </c>
      <c r="D16" s="97">
        <v>4982.10907692</v>
      </c>
    </row>
    <row r="17" spans="1:7" ht="18" customHeight="1">
      <c r="A17" s="92">
        <v>9</v>
      </c>
      <c r="B17" s="145" t="s">
        <v>141</v>
      </c>
      <c r="C17" s="93">
        <v>2725</v>
      </c>
      <c r="D17" s="97">
        <v>4951.0865199899999</v>
      </c>
    </row>
    <row r="18" spans="1:7" ht="18" customHeight="1">
      <c r="A18" s="92">
        <v>10</v>
      </c>
      <c r="B18" s="99" t="s">
        <v>149</v>
      </c>
      <c r="C18" s="93">
        <v>108</v>
      </c>
      <c r="D18" s="97">
        <v>4894.5726729999997</v>
      </c>
    </row>
    <row r="19" spans="1:7" ht="18" customHeight="1">
      <c r="A19" s="92">
        <v>11</v>
      </c>
      <c r="B19" s="99" t="s">
        <v>145</v>
      </c>
      <c r="C19" s="93">
        <v>635</v>
      </c>
      <c r="D19" s="97">
        <v>4591.5607295200007</v>
      </c>
    </row>
    <row r="20" spans="1:7" ht="18" customHeight="1">
      <c r="A20" s="92">
        <v>12</v>
      </c>
      <c r="B20" s="102" t="s">
        <v>140</v>
      </c>
      <c r="C20" s="93">
        <v>529</v>
      </c>
      <c r="D20" s="97">
        <v>3861.6583101900001</v>
      </c>
      <c r="F20" s="44"/>
      <c r="G20" s="45"/>
    </row>
    <row r="21" spans="1:7" ht="18" customHeight="1">
      <c r="A21" s="92">
        <v>13</v>
      </c>
      <c r="B21" s="99" t="s">
        <v>151</v>
      </c>
      <c r="C21" s="93">
        <v>140</v>
      </c>
      <c r="D21" s="97">
        <v>3418.6031149999999</v>
      </c>
    </row>
    <row r="22" spans="1:7" ht="33" customHeight="1">
      <c r="A22" s="92">
        <v>14</v>
      </c>
      <c r="B22" s="99" t="s">
        <v>146</v>
      </c>
      <c r="C22" s="93">
        <v>83</v>
      </c>
      <c r="D22" s="97">
        <v>3042.465209</v>
      </c>
    </row>
    <row r="23" spans="1:7" ht="18" customHeight="1">
      <c r="A23" s="92">
        <v>15</v>
      </c>
      <c r="B23" s="99" t="s">
        <v>150</v>
      </c>
      <c r="C23" s="93">
        <v>154</v>
      </c>
      <c r="D23" s="97">
        <v>1753.79048074</v>
      </c>
    </row>
    <row r="24" spans="1:7" ht="18" customHeight="1">
      <c r="A24" s="92">
        <v>16</v>
      </c>
      <c r="B24" s="99" t="s">
        <v>147</v>
      </c>
      <c r="C24" s="93">
        <v>568</v>
      </c>
      <c r="D24" s="97">
        <v>1036.1571954999999</v>
      </c>
    </row>
    <row r="25" spans="1:7" ht="18" customHeight="1">
      <c r="A25" s="92">
        <v>17</v>
      </c>
      <c r="B25" s="99" t="s">
        <v>142</v>
      </c>
      <c r="C25" s="93">
        <v>87</v>
      </c>
      <c r="D25" s="97">
        <v>944.92397300000005</v>
      </c>
    </row>
    <row r="26" spans="1:7" ht="18" customHeight="1">
      <c r="A26" s="92">
        <v>18</v>
      </c>
      <c r="B26" s="103" t="s">
        <v>148</v>
      </c>
      <c r="C26" s="93">
        <v>146</v>
      </c>
      <c r="D26" s="97">
        <v>724.14861099999996</v>
      </c>
    </row>
    <row r="27" spans="1:7">
      <c r="A27" s="92">
        <v>19</v>
      </c>
      <c r="B27" s="146" t="s">
        <v>230</v>
      </c>
      <c r="C27" s="93">
        <v>7</v>
      </c>
      <c r="D27" s="97">
        <v>11.071044000000001</v>
      </c>
    </row>
    <row r="28" spans="1:7" ht="17.25" customHeight="1">
      <c r="A28" s="161" t="s">
        <v>152</v>
      </c>
      <c r="B28" s="161"/>
      <c r="C28" s="94">
        <f>SUM(C9:C27)</f>
        <v>36611</v>
      </c>
      <c r="D28" s="98">
        <f>SUM(D9:D27)</f>
        <v>442301.89419804997</v>
      </c>
    </row>
    <row r="29" spans="1:7" ht="15.75" customHeight="1"/>
    <row r="30" spans="1:7" ht="12.75" customHeight="1"/>
    <row r="31" spans="1:7" ht="12.75" customHeight="1"/>
    <row r="32" spans="1:7" ht="12.75" customHeight="1"/>
    <row r="33" spans="1:4" ht="12.75" customHeight="1"/>
    <row r="34" spans="1:4" ht="24" customHeight="1">
      <c r="A34" s="162" t="s">
        <v>231</v>
      </c>
      <c r="B34" s="162"/>
      <c r="C34" s="162"/>
      <c r="D34" s="162"/>
    </row>
    <row r="35" spans="1:4" ht="12" customHeight="1">
      <c r="A35" s="165" t="str">
        <f>A6</f>
        <v>(Valid projects accumulated as of February 20, 2023)</v>
      </c>
      <c r="B35" s="165"/>
      <c r="C35" s="165"/>
      <c r="D35" s="165"/>
    </row>
    <row r="36" spans="1:4" ht="15.75" customHeight="1"/>
    <row r="37" spans="1:4" ht="55.2">
      <c r="A37" s="88" t="s">
        <v>106</v>
      </c>
      <c r="B37" s="89" t="s">
        <v>153</v>
      </c>
      <c r="C37" s="90" t="s">
        <v>228</v>
      </c>
      <c r="D37" s="91" t="s">
        <v>232</v>
      </c>
    </row>
    <row r="38" spans="1:4" ht="18" customHeight="1">
      <c r="A38" s="92">
        <v>1</v>
      </c>
      <c r="B38" s="104" t="s">
        <v>251</v>
      </c>
      <c r="C38" s="35">
        <v>9585</v>
      </c>
      <c r="D38" s="95">
        <v>81333.621036060023</v>
      </c>
    </row>
    <row r="39" spans="1:4" ht="18" customHeight="1">
      <c r="A39" s="92">
        <v>2</v>
      </c>
      <c r="B39" s="104" t="s">
        <v>6</v>
      </c>
      <c r="C39" s="35">
        <v>3154</v>
      </c>
      <c r="D39" s="95">
        <v>72073.739297660024</v>
      </c>
    </row>
    <row r="40" spans="1:4" ht="18" customHeight="1">
      <c r="A40" s="92">
        <v>3</v>
      </c>
      <c r="B40" s="104" t="s">
        <v>154</v>
      </c>
      <c r="C40" s="35">
        <v>5011</v>
      </c>
      <c r="D40" s="95">
        <v>69252.402648200019</v>
      </c>
    </row>
    <row r="41" spans="1:4" ht="18" customHeight="1">
      <c r="A41" s="92">
        <v>4</v>
      </c>
      <c r="B41" s="104" t="s">
        <v>270</v>
      </c>
      <c r="C41" s="35">
        <v>2924</v>
      </c>
      <c r="D41" s="95">
        <v>36824.292812620006</v>
      </c>
    </row>
    <row r="42" spans="1:4" ht="18" customHeight="1">
      <c r="A42" s="92">
        <v>5</v>
      </c>
      <c r="B42" s="104" t="s">
        <v>269</v>
      </c>
      <c r="C42" s="35">
        <v>2183</v>
      </c>
      <c r="D42" s="95">
        <v>29624.396735309998</v>
      </c>
    </row>
    <row r="43" spans="1:4" ht="18" customHeight="1">
      <c r="A43" s="92">
        <v>6</v>
      </c>
      <c r="B43" s="105" t="s">
        <v>155</v>
      </c>
      <c r="C43" s="35">
        <v>3617</v>
      </c>
      <c r="D43" s="95">
        <v>23669.742822839995</v>
      </c>
    </row>
    <row r="44" spans="1:4" ht="18" customHeight="1">
      <c r="A44" s="92">
        <v>7</v>
      </c>
      <c r="B44" s="104" t="s">
        <v>7</v>
      </c>
      <c r="C44" s="35">
        <v>896</v>
      </c>
      <c r="D44" s="95">
        <v>22677.097055070004</v>
      </c>
    </row>
    <row r="45" spans="1:4" ht="18" customHeight="1">
      <c r="A45" s="92">
        <v>8</v>
      </c>
      <c r="B45" s="104" t="s">
        <v>157</v>
      </c>
      <c r="C45" s="35">
        <v>415</v>
      </c>
      <c r="D45" s="95">
        <v>13853.82525432</v>
      </c>
    </row>
    <row r="46" spans="1:4" ht="18" customHeight="1">
      <c r="A46" s="92">
        <v>9</v>
      </c>
      <c r="B46" s="104" t="s">
        <v>156</v>
      </c>
      <c r="C46" s="35">
        <v>687</v>
      </c>
      <c r="D46" s="95">
        <v>13133.483346890001</v>
      </c>
    </row>
    <row r="47" spans="1:4" ht="18" customHeight="1">
      <c r="A47" s="92">
        <v>10</v>
      </c>
      <c r="B47" s="105" t="s">
        <v>8</v>
      </c>
      <c r="C47" s="35">
        <v>710</v>
      </c>
      <c r="D47" s="95">
        <v>13083.779244830001</v>
      </c>
    </row>
    <row r="48" spans="1:4" ht="18" customHeight="1">
      <c r="A48" s="92">
        <v>11</v>
      </c>
      <c r="B48" s="104" t="s">
        <v>282</v>
      </c>
      <c r="C48" s="35">
        <v>1223</v>
      </c>
      <c r="D48" s="95">
        <v>11421.836640099998</v>
      </c>
    </row>
    <row r="49" spans="1:4" ht="18" customHeight="1">
      <c r="A49" s="92">
        <v>12</v>
      </c>
      <c r="B49" s="104" t="s">
        <v>10</v>
      </c>
      <c r="C49" s="35">
        <v>427</v>
      </c>
      <c r="D49" s="95">
        <v>9457.6734517599998</v>
      </c>
    </row>
    <row r="50" spans="1:4" ht="18" customHeight="1">
      <c r="A50" s="92">
        <v>13</v>
      </c>
      <c r="B50" s="104" t="s">
        <v>12</v>
      </c>
      <c r="C50" s="35">
        <v>129</v>
      </c>
      <c r="D50" s="95">
        <v>6608.3361080000004</v>
      </c>
    </row>
    <row r="51" spans="1:4" ht="18" customHeight="1">
      <c r="A51" s="92">
        <v>14</v>
      </c>
      <c r="B51" s="104" t="s">
        <v>14</v>
      </c>
      <c r="C51" s="35">
        <v>245</v>
      </c>
      <c r="D51" s="95">
        <v>4819.2215908299995</v>
      </c>
    </row>
    <row r="52" spans="1:4" ht="18" customHeight="1">
      <c r="A52" s="92">
        <v>15</v>
      </c>
      <c r="B52" s="104" t="s">
        <v>158</v>
      </c>
      <c r="C52" s="35">
        <v>511</v>
      </c>
      <c r="D52" s="95">
        <v>4249.1331883100002</v>
      </c>
    </row>
    <row r="53" spans="1:4" ht="18" customHeight="1">
      <c r="A53" s="92">
        <v>16</v>
      </c>
      <c r="B53" s="104" t="s">
        <v>160</v>
      </c>
      <c r="C53" s="35">
        <v>664</v>
      </c>
      <c r="D53" s="95">
        <v>3787.5367860000001</v>
      </c>
    </row>
    <row r="54" spans="1:4" ht="18" customHeight="1">
      <c r="A54" s="92">
        <v>17</v>
      </c>
      <c r="B54" s="104" t="s">
        <v>15</v>
      </c>
      <c r="C54" s="35">
        <v>61</v>
      </c>
      <c r="D54" s="95">
        <v>2623.3178499999999</v>
      </c>
    </row>
    <row r="55" spans="1:4" ht="18" customHeight="1">
      <c r="A55" s="92">
        <v>18</v>
      </c>
      <c r="B55" s="104" t="s">
        <v>159</v>
      </c>
      <c r="C55" s="35">
        <v>443</v>
      </c>
      <c r="D55" s="95">
        <v>2359.2413952300003</v>
      </c>
    </row>
    <row r="56" spans="1:4" ht="18" customHeight="1">
      <c r="A56" s="92">
        <v>19</v>
      </c>
      <c r="B56" s="104" t="s">
        <v>13</v>
      </c>
      <c r="C56" s="35">
        <v>289</v>
      </c>
      <c r="D56" s="95">
        <v>2023.99194132</v>
      </c>
    </row>
    <row r="57" spans="1:4" ht="18" customHeight="1">
      <c r="A57" s="92">
        <v>20</v>
      </c>
      <c r="B57" s="33" t="s">
        <v>9</v>
      </c>
      <c r="C57" s="35">
        <v>590</v>
      </c>
      <c r="D57" s="95">
        <v>1991.4317450000001</v>
      </c>
    </row>
    <row r="58" spans="1:4" ht="18" customHeight="1">
      <c r="A58" s="92">
        <v>21</v>
      </c>
      <c r="B58" s="129" t="s">
        <v>249</v>
      </c>
      <c r="C58" s="35">
        <v>200</v>
      </c>
      <c r="D58" s="95">
        <v>1901.0561657799999</v>
      </c>
    </row>
    <row r="59" spans="1:4" ht="18" customHeight="1">
      <c r="A59" s="92">
        <v>22</v>
      </c>
      <c r="B59" s="104" t="s">
        <v>161</v>
      </c>
      <c r="C59" s="35">
        <v>158</v>
      </c>
      <c r="D59" s="95">
        <v>1811.4902790000001</v>
      </c>
    </row>
    <row r="60" spans="1:4" ht="18" customHeight="1">
      <c r="A60" s="92">
        <v>23</v>
      </c>
      <c r="B60" s="106" t="s">
        <v>162</v>
      </c>
      <c r="C60" s="35">
        <v>87</v>
      </c>
      <c r="D60" s="95">
        <v>1098.4156292999999</v>
      </c>
    </row>
    <row r="61" spans="1:4" ht="18" customHeight="1">
      <c r="A61" s="92">
        <v>24</v>
      </c>
      <c r="B61" s="106" t="s">
        <v>163</v>
      </c>
      <c r="C61" s="35">
        <v>354</v>
      </c>
      <c r="D61" s="95">
        <v>1008.4894206800001</v>
      </c>
    </row>
    <row r="62" spans="1:4" ht="18" customHeight="1">
      <c r="A62" s="92">
        <v>25</v>
      </c>
      <c r="B62" s="104" t="s">
        <v>19</v>
      </c>
      <c r="C62" s="35">
        <v>20</v>
      </c>
      <c r="D62" s="95">
        <v>975.65800000000002</v>
      </c>
    </row>
    <row r="63" spans="1:4" ht="18" customHeight="1">
      <c r="A63" s="92">
        <v>26</v>
      </c>
      <c r="B63" s="104" t="s">
        <v>55</v>
      </c>
      <c r="C63" s="35">
        <v>156</v>
      </c>
      <c r="D63" s="95">
        <v>970.57289800000001</v>
      </c>
    </row>
    <row r="64" spans="1:4" ht="18" customHeight="1">
      <c r="A64" s="92">
        <v>27</v>
      </c>
      <c r="B64" s="104" t="s">
        <v>166</v>
      </c>
      <c r="C64" s="35">
        <v>169</v>
      </c>
      <c r="D64" s="95">
        <v>967.25635746</v>
      </c>
    </row>
    <row r="65" spans="1:4" ht="18" customHeight="1">
      <c r="A65" s="92">
        <v>28</v>
      </c>
      <c r="B65" s="104" t="s">
        <v>169</v>
      </c>
      <c r="C65" s="35">
        <v>34</v>
      </c>
      <c r="D65" s="95">
        <v>791.88496449000002</v>
      </c>
    </row>
    <row r="66" spans="1:4" ht="18" customHeight="1">
      <c r="A66" s="92">
        <v>29</v>
      </c>
      <c r="B66" s="104" t="s">
        <v>164</v>
      </c>
      <c r="C66" s="35">
        <v>102</v>
      </c>
      <c r="D66" s="95">
        <v>679.93451900000002</v>
      </c>
    </row>
    <row r="67" spans="1:4" ht="18" customHeight="1">
      <c r="A67" s="92">
        <v>30</v>
      </c>
      <c r="B67" s="104" t="s">
        <v>32</v>
      </c>
      <c r="C67" s="35">
        <v>111</v>
      </c>
      <c r="D67" s="95">
        <v>641.90258086000006</v>
      </c>
    </row>
    <row r="68" spans="1:4" ht="18" customHeight="1">
      <c r="A68" s="142">
        <v>31</v>
      </c>
      <c r="B68" s="105" t="s">
        <v>21</v>
      </c>
      <c r="C68" s="35">
        <v>91</v>
      </c>
      <c r="D68" s="95">
        <v>607.7990158099999</v>
      </c>
    </row>
    <row r="69" spans="1:4" ht="18" customHeight="1">
      <c r="A69" s="92">
        <v>32</v>
      </c>
      <c r="B69" s="106" t="s">
        <v>57</v>
      </c>
      <c r="C69" s="35">
        <v>13</v>
      </c>
      <c r="D69" s="95">
        <v>587.43466699999999</v>
      </c>
    </row>
    <row r="70" spans="1:4" ht="18" customHeight="1">
      <c r="A70" s="92">
        <v>33</v>
      </c>
      <c r="B70" s="104" t="s">
        <v>253</v>
      </c>
      <c r="C70" s="35">
        <v>26</v>
      </c>
      <c r="D70" s="95">
        <v>469.46792699999997</v>
      </c>
    </row>
    <row r="71" spans="1:4" ht="18" customHeight="1">
      <c r="A71" s="92">
        <v>34</v>
      </c>
      <c r="B71" s="104" t="s">
        <v>24</v>
      </c>
      <c r="C71" s="35">
        <v>141</v>
      </c>
      <c r="D71" s="95">
        <v>453.39365500000002</v>
      </c>
    </row>
    <row r="72" spans="1:4" ht="18" customHeight="1">
      <c r="A72" s="92">
        <v>35</v>
      </c>
      <c r="B72" s="104" t="s">
        <v>56</v>
      </c>
      <c r="C72" s="35">
        <v>61</v>
      </c>
      <c r="D72" s="95">
        <v>429.63775299999998</v>
      </c>
    </row>
    <row r="73" spans="1:4" ht="18" customHeight="1">
      <c r="A73" s="92">
        <v>36</v>
      </c>
      <c r="B73" s="104" t="s">
        <v>174</v>
      </c>
      <c r="C73" s="35">
        <v>29</v>
      </c>
      <c r="D73" s="95">
        <v>422.97416399999997</v>
      </c>
    </row>
    <row r="74" spans="1:4" ht="18" customHeight="1">
      <c r="A74" s="92">
        <v>37</v>
      </c>
      <c r="B74" s="104" t="s">
        <v>17</v>
      </c>
      <c r="C74" s="35">
        <v>20</v>
      </c>
      <c r="D74" s="95">
        <v>318.116829</v>
      </c>
    </row>
    <row r="75" spans="1:4" ht="18" customHeight="1">
      <c r="A75" s="92">
        <v>38</v>
      </c>
      <c r="B75" s="104" t="s">
        <v>16</v>
      </c>
      <c r="C75" s="35">
        <v>36</v>
      </c>
      <c r="D75" s="95">
        <v>303.772603</v>
      </c>
    </row>
    <row r="76" spans="1:4" ht="18" customHeight="1">
      <c r="A76" s="92">
        <v>39</v>
      </c>
      <c r="B76" s="104" t="s">
        <v>30</v>
      </c>
      <c r="C76" s="35">
        <v>51</v>
      </c>
      <c r="D76" s="95">
        <v>210.596431</v>
      </c>
    </row>
    <row r="77" spans="1:4" ht="18" customHeight="1">
      <c r="A77" s="92">
        <v>40</v>
      </c>
      <c r="B77" s="104" t="s">
        <v>256</v>
      </c>
      <c r="C77" s="35">
        <v>18</v>
      </c>
      <c r="D77" s="95">
        <v>193.468389</v>
      </c>
    </row>
    <row r="78" spans="1:4" ht="18" customHeight="1">
      <c r="A78" s="92">
        <v>41</v>
      </c>
      <c r="B78" s="104" t="s">
        <v>255</v>
      </c>
      <c r="C78" s="35">
        <v>54</v>
      </c>
      <c r="D78" s="95">
        <v>193.002623</v>
      </c>
    </row>
    <row r="79" spans="1:4" ht="18" customHeight="1">
      <c r="A79" s="92">
        <v>42</v>
      </c>
      <c r="B79" s="105" t="s">
        <v>11</v>
      </c>
      <c r="C79" s="35">
        <v>24</v>
      </c>
      <c r="D79" s="95">
        <v>180.09</v>
      </c>
    </row>
    <row r="80" spans="1:4" ht="18" customHeight="1">
      <c r="A80" s="92">
        <v>43</v>
      </c>
      <c r="B80" s="104" t="s">
        <v>58</v>
      </c>
      <c r="C80" s="35">
        <v>2</v>
      </c>
      <c r="D80" s="95">
        <v>172</v>
      </c>
    </row>
    <row r="81" spans="1:4" ht="18" customHeight="1">
      <c r="A81" s="92">
        <v>44</v>
      </c>
      <c r="B81" s="104" t="s">
        <v>167</v>
      </c>
      <c r="C81" s="35">
        <v>41</v>
      </c>
      <c r="D81" s="95">
        <v>147.997333</v>
      </c>
    </row>
    <row r="82" spans="1:4" ht="18" customHeight="1">
      <c r="A82" s="92">
        <v>45</v>
      </c>
      <c r="B82" s="104" t="s">
        <v>22</v>
      </c>
      <c r="C82" s="35">
        <v>40</v>
      </c>
      <c r="D82" s="95">
        <v>145.54656700000001</v>
      </c>
    </row>
    <row r="83" spans="1:4" ht="18" customHeight="1">
      <c r="A83" s="92">
        <v>46</v>
      </c>
      <c r="B83" s="104" t="s">
        <v>165</v>
      </c>
      <c r="C83" s="35">
        <v>91</v>
      </c>
      <c r="D83" s="95">
        <v>143.694267</v>
      </c>
    </row>
    <row r="84" spans="1:4" ht="18" customHeight="1">
      <c r="A84" s="92">
        <v>47</v>
      </c>
      <c r="B84" s="104" t="s">
        <v>38</v>
      </c>
      <c r="C84" s="35">
        <v>14</v>
      </c>
      <c r="D84" s="95">
        <v>140.834979</v>
      </c>
    </row>
    <row r="85" spans="1:4" ht="18" customHeight="1">
      <c r="A85" s="92">
        <v>48</v>
      </c>
      <c r="B85" s="104" t="s">
        <v>60</v>
      </c>
      <c r="C85" s="35">
        <v>4</v>
      </c>
      <c r="D85" s="95">
        <v>118.4</v>
      </c>
    </row>
    <row r="86" spans="1:4" ht="18" customHeight="1">
      <c r="A86" s="92">
        <v>49</v>
      </c>
      <c r="B86" s="104" t="s">
        <v>59</v>
      </c>
      <c r="C86" s="35">
        <v>8</v>
      </c>
      <c r="D86" s="95">
        <v>106.313075</v>
      </c>
    </row>
    <row r="87" spans="1:4" ht="18" customHeight="1">
      <c r="A87" s="92">
        <v>50</v>
      </c>
      <c r="B87" s="104" t="s">
        <v>287</v>
      </c>
      <c r="C87" s="35">
        <v>41</v>
      </c>
      <c r="D87" s="95">
        <v>92.383690000000001</v>
      </c>
    </row>
    <row r="88" spans="1:4" ht="18" customHeight="1">
      <c r="A88" s="92">
        <v>51</v>
      </c>
      <c r="B88" s="104" t="s">
        <v>44</v>
      </c>
      <c r="C88" s="35">
        <v>22</v>
      </c>
      <c r="D88" s="95">
        <v>72.281854999999993</v>
      </c>
    </row>
    <row r="89" spans="1:4" ht="18" customHeight="1">
      <c r="A89" s="92">
        <v>52</v>
      </c>
      <c r="B89" s="105" t="s">
        <v>233</v>
      </c>
      <c r="C89" s="35">
        <v>10</v>
      </c>
      <c r="D89" s="95">
        <v>71.108528000000007</v>
      </c>
    </row>
    <row r="90" spans="1:4" ht="18" customHeight="1">
      <c r="A90" s="92">
        <v>53</v>
      </c>
      <c r="B90" s="104" t="s">
        <v>175</v>
      </c>
      <c r="C90" s="35">
        <v>34</v>
      </c>
      <c r="D90" s="95">
        <v>70.904388999999995</v>
      </c>
    </row>
    <row r="91" spans="1:4" ht="18" customHeight="1">
      <c r="A91" s="92">
        <v>54</v>
      </c>
      <c r="B91" s="104" t="s">
        <v>257</v>
      </c>
      <c r="C91" s="35">
        <v>29</v>
      </c>
      <c r="D91" s="95">
        <v>69.431989000000002</v>
      </c>
    </row>
    <row r="92" spans="1:4" ht="18" customHeight="1">
      <c r="A92" s="92">
        <v>55</v>
      </c>
      <c r="B92" s="104" t="s">
        <v>62</v>
      </c>
      <c r="C92" s="35">
        <v>4</v>
      </c>
      <c r="D92" s="95">
        <v>56.703420000000001</v>
      </c>
    </row>
    <row r="93" spans="1:4" ht="18" customHeight="1">
      <c r="A93" s="92">
        <v>56</v>
      </c>
      <c r="B93" s="104" t="s">
        <v>65</v>
      </c>
      <c r="C93" s="35">
        <v>14</v>
      </c>
      <c r="D93" s="95">
        <v>52.49</v>
      </c>
    </row>
    <row r="94" spans="1:4" ht="18" customHeight="1">
      <c r="A94" s="92">
        <v>57</v>
      </c>
      <c r="B94" s="104" t="s">
        <v>63</v>
      </c>
      <c r="C94" s="35">
        <v>5</v>
      </c>
      <c r="D94" s="95">
        <v>48.9</v>
      </c>
    </row>
    <row r="95" spans="1:4" ht="18" customHeight="1">
      <c r="A95" s="92">
        <v>58</v>
      </c>
      <c r="B95" s="104" t="s">
        <v>64</v>
      </c>
      <c r="C95" s="35">
        <v>1</v>
      </c>
      <c r="D95" s="95">
        <v>45</v>
      </c>
    </row>
    <row r="96" spans="1:4" ht="18" customHeight="1">
      <c r="A96" s="92">
        <v>59</v>
      </c>
      <c r="B96" s="104" t="s">
        <v>31</v>
      </c>
      <c r="C96" s="35">
        <v>37</v>
      </c>
      <c r="D96" s="95">
        <v>43.707379000000003</v>
      </c>
    </row>
    <row r="97" spans="1:4" ht="18" customHeight="1">
      <c r="A97" s="92">
        <v>60</v>
      </c>
      <c r="B97" s="104" t="s">
        <v>28</v>
      </c>
      <c r="C97" s="35">
        <v>28</v>
      </c>
      <c r="D97" s="95">
        <v>41.035952000000002</v>
      </c>
    </row>
    <row r="98" spans="1:4" ht="18" customHeight="1">
      <c r="A98" s="92">
        <v>61</v>
      </c>
      <c r="B98" s="104" t="s">
        <v>100</v>
      </c>
      <c r="C98" s="35">
        <v>1</v>
      </c>
      <c r="D98" s="95">
        <v>40.772531999999998</v>
      </c>
    </row>
    <row r="99" spans="1:4" ht="18" customHeight="1">
      <c r="A99" s="92">
        <v>62</v>
      </c>
      <c r="B99" s="104" t="s">
        <v>26</v>
      </c>
      <c r="C99" s="35">
        <v>3</v>
      </c>
      <c r="D99" s="95">
        <v>39.884999999999998</v>
      </c>
    </row>
    <row r="100" spans="1:4" ht="18" customHeight="1">
      <c r="A100" s="92">
        <v>63</v>
      </c>
      <c r="B100" s="104" t="s">
        <v>74</v>
      </c>
      <c r="C100" s="35">
        <v>3</v>
      </c>
      <c r="D100" s="95">
        <v>38.923756210000001</v>
      </c>
    </row>
    <row r="101" spans="1:4" ht="18" customHeight="1">
      <c r="A101" s="92">
        <v>64</v>
      </c>
      <c r="B101" s="104" t="s">
        <v>66</v>
      </c>
      <c r="C101" s="35">
        <v>9</v>
      </c>
      <c r="D101" s="95">
        <v>38.076000000000001</v>
      </c>
    </row>
    <row r="102" spans="1:4" ht="18" customHeight="1">
      <c r="A102" s="92">
        <v>65</v>
      </c>
      <c r="B102" s="104" t="s">
        <v>67</v>
      </c>
      <c r="C102" s="35">
        <v>1</v>
      </c>
      <c r="D102" s="95">
        <v>35</v>
      </c>
    </row>
    <row r="103" spans="1:4" ht="18" customHeight="1">
      <c r="A103" s="92">
        <v>66</v>
      </c>
      <c r="B103" s="104" t="s">
        <v>20</v>
      </c>
      <c r="C103" s="35">
        <v>65</v>
      </c>
      <c r="D103" s="95">
        <v>34.240195</v>
      </c>
    </row>
    <row r="104" spans="1:4" ht="18" customHeight="1">
      <c r="A104" s="92">
        <v>67</v>
      </c>
      <c r="B104" s="104" t="s">
        <v>46</v>
      </c>
      <c r="C104" s="35">
        <v>3</v>
      </c>
      <c r="D104" s="95">
        <v>32.252552000000001</v>
      </c>
    </row>
    <row r="105" spans="1:4" ht="18" customHeight="1">
      <c r="A105" s="92">
        <v>68</v>
      </c>
      <c r="B105" s="104" t="s">
        <v>68</v>
      </c>
      <c r="C105" s="35">
        <v>13</v>
      </c>
      <c r="D105" s="95">
        <v>31.300467000000001</v>
      </c>
    </row>
    <row r="106" spans="1:4" ht="18" customHeight="1">
      <c r="A106" s="92">
        <v>69</v>
      </c>
      <c r="B106" s="104" t="s">
        <v>265</v>
      </c>
      <c r="C106" s="35">
        <v>27</v>
      </c>
      <c r="D106" s="95">
        <v>30.081143999999998</v>
      </c>
    </row>
    <row r="107" spans="1:4" ht="18" customHeight="1">
      <c r="A107" s="92">
        <v>70</v>
      </c>
      <c r="B107" s="104" t="s">
        <v>258</v>
      </c>
      <c r="C107" s="35">
        <v>6</v>
      </c>
      <c r="D107" s="95">
        <v>27.283180999999999</v>
      </c>
    </row>
    <row r="108" spans="1:4" ht="18" customHeight="1">
      <c r="A108" s="92">
        <v>71</v>
      </c>
      <c r="B108" s="107" t="s">
        <v>171</v>
      </c>
      <c r="C108" s="35">
        <v>34</v>
      </c>
      <c r="D108" s="95">
        <v>24.35959094</v>
      </c>
    </row>
    <row r="109" spans="1:4" ht="18" customHeight="1">
      <c r="A109" s="92">
        <v>72</v>
      </c>
      <c r="B109" s="104" t="s">
        <v>69</v>
      </c>
      <c r="C109" s="35">
        <v>2</v>
      </c>
      <c r="D109" s="95">
        <v>22.5</v>
      </c>
    </row>
    <row r="110" spans="1:4" ht="18" customHeight="1">
      <c r="A110" s="92">
        <v>73</v>
      </c>
      <c r="B110" s="104" t="s">
        <v>48</v>
      </c>
      <c r="C110" s="35">
        <v>7</v>
      </c>
      <c r="D110" s="95">
        <v>21.088303</v>
      </c>
    </row>
    <row r="111" spans="1:4" ht="18" customHeight="1">
      <c r="A111" s="92">
        <v>74</v>
      </c>
      <c r="B111" s="104" t="s">
        <v>70</v>
      </c>
      <c r="C111" s="35">
        <v>3</v>
      </c>
      <c r="D111" s="95">
        <v>20.774493</v>
      </c>
    </row>
    <row r="112" spans="1:4" ht="18" customHeight="1">
      <c r="A112" s="92">
        <v>75</v>
      </c>
      <c r="B112" s="104" t="s">
        <v>29</v>
      </c>
      <c r="C112" s="35">
        <v>3</v>
      </c>
      <c r="D112" s="95">
        <v>20.315000000000001</v>
      </c>
    </row>
    <row r="113" spans="1:4" ht="18" customHeight="1">
      <c r="A113" s="92">
        <v>76</v>
      </c>
      <c r="B113" s="104" t="s">
        <v>72</v>
      </c>
      <c r="C113" s="35">
        <v>5</v>
      </c>
      <c r="D113" s="95">
        <v>18.623280000000001</v>
      </c>
    </row>
    <row r="114" spans="1:4" ht="18" customHeight="1">
      <c r="A114" s="92">
        <v>77</v>
      </c>
      <c r="B114" s="104" t="s">
        <v>71</v>
      </c>
      <c r="C114" s="35">
        <v>4</v>
      </c>
      <c r="D114" s="95">
        <v>16.598061999999999</v>
      </c>
    </row>
    <row r="115" spans="1:4" ht="18" customHeight="1">
      <c r="A115" s="92">
        <v>78</v>
      </c>
      <c r="B115" s="104" t="s">
        <v>73</v>
      </c>
      <c r="C115" s="35">
        <v>2</v>
      </c>
      <c r="D115" s="95">
        <v>10.278</v>
      </c>
    </row>
    <row r="116" spans="1:4" ht="18" customHeight="1">
      <c r="A116" s="92">
        <v>79</v>
      </c>
      <c r="B116" s="104" t="s">
        <v>235</v>
      </c>
      <c r="C116" s="35">
        <v>7</v>
      </c>
      <c r="D116" s="95">
        <v>9.2663989999999998</v>
      </c>
    </row>
    <row r="117" spans="1:4" ht="18" customHeight="1">
      <c r="A117" s="92">
        <v>80</v>
      </c>
      <c r="B117" s="104" t="s">
        <v>37</v>
      </c>
      <c r="C117" s="35">
        <v>2</v>
      </c>
      <c r="D117" s="95">
        <v>8.0431500000000007</v>
      </c>
    </row>
    <row r="118" spans="1:4" ht="18" customHeight="1">
      <c r="A118" s="92">
        <v>81</v>
      </c>
      <c r="B118" s="104" t="s">
        <v>234</v>
      </c>
      <c r="C118" s="35">
        <v>4</v>
      </c>
      <c r="D118" s="95">
        <v>7.0309999999999997</v>
      </c>
    </row>
    <row r="119" spans="1:4" ht="18" customHeight="1">
      <c r="A119" s="92">
        <v>82</v>
      </c>
      <c r="B119" s="104" t="s">
        <v>23</v>
      </c>
      <c r="C119" s="35">
        <v>40</v>
      </c>
      <c r="D119" s="95">
        <v>3.8912499999999999</v>
      </c>
    </row>
    <row r="120" spans="1:4" ht="18" customHeight="1">
      <c r="A120" s="92">
        <v>83</v>
      </c>
      <c r="B120" s="104" t="s">
        <v>42</v>
      </c>
      <c r="C120" s="35">
        <v>6</v>
      </c>
      <c r="D120" s="95">
        <v>3.8275060000000001</v>
      </c>
    </row>
    <row r="121" spans="1:4" ht="18" customHeight="1">
      <c r="A121" s="92">
        <v>84</v>
      </c>
      <c r="B121" s="104" t="s">
        <v>75</v>
      </c>
      <c r="C121" s="35">
        <v>1</v>
      </c>
      <c r="D121" s="95">
        <v>3.8</v>
      </c>
    </row>
    <row r="122" spans="1:4" ht="18" customHeight="1">
      <c r="A122" s="92">
        <v>85</v>
      </c>
      <c r="B122" s="104" t="s">
        <v>261</v>
      </c>
      <c r="C122" s="35">
        <v>1</v>
      </c>
      <c r="D122" s="95">
        <v>3.225806</v>
      </c>
    </row>
    <row r="123" spans="1:4" ht="18" customHeight="1">
      <c r="A123" s="92">
        <v>86</v>
      </c>
      <c r="B123" s="104" t="s">
        <v>76</v>
      </c>
      <c r="C123" s="35">
        <v>4</v>
      </c>
      <c r="D123" s="95">
        <v>3.2161849999999998</v>
      </c>
    </row>
    <row r="124" spans="1:4" ht="18" customHeight="1">
      <c r="A124" s="92">
        <v>87</v>
      </c>
      <c r="B124" s="104" t="s">
        <v>77</v>
      </c>
      <c r="C124" s="35">
        <v>2</v>
      </c>
      <c r="D124" s="95">
        <v>3.1</v>
      </c>
    </row>
    <row r="125" spans="1:4" ht="18" customHeight="1">
      <c r="A125" s="92">
        <v>88</v>
      </c>
      <c r="B125" s="104" t="s">
        <v>170</v>
      </c>
      <c r="C125" s="35">
        <v>21</v>
      </c>
      <c r="D125" s="95">
        <v>2.83101</v>
      </c>
    </row>
    <row r="126" spans="1:4" ht="18" customHeight="1">
      <c r="A126" s="92">
        <v>89</v>
      </c>
      <c r="B126" s="104" t="s">
        <v>61</v>
      </c>
      <c r="C126" s="35">
        <v>2</v>
      </c>
      <c r="D126" s="95">
        <v>2.75</v>
      </c>
    </row>
    <row r="127" spans="1:4" ht="18" customHeight="1">
      <c r="A127" s="92">
        <v>90</v>
      </c>
      <c r="B127" s="104" t="s">
        <v>78</v>
      </c>
      <c r="C127" s="35">
        <v>3</v>
      </c>
      <c r="D127" s="95">
        <v>2.27</v>
      </c>
    </row>
    <row r="128" spans="1:4" ht="18" customHeight="1">
      <c r="A128" s="131">
        <v>91</v>
      </c>
      <c r="B128" s="104" t="s">
        <v>79</v>
      </c>
      <c r="C128" s="35">
        <v>2</v>
      </c>
      <c r="D128" s="95">
        <v>1.5845</v>
      </c>
    </row>
    <row r="129" spans="1:4" ht="18" customHeight="1">
      <c r="A129" s="131">
        <v>92</v>
      </c>
      <c r="B129" s="104" t="s">
        <v>50</v>
      </c>
      <c r="C129" s="35">
        <v>4</v>
      </c>
      <c r="D129" s="95">
        <v>1.5136430000000001</v>
      </c>
    </row>
    <row r="130" spans="1:4" ht="18" customHeight="1">
      <c r="A130" s="131">
        <v>93</v>
      </c>
      <c r="B130" s="105" t="s">
        <v>80</v>
      </c>
      <c r="C130" s="35">
        <v>3</v>
      </c>
      <c r="D130" s="95">
        <v>1.4043000000000001</v>
      </c>
    </row>
    <row r="131" spans="1:4" ht="18" customHeight="1">
      <c r="A131" s="131">
        <v>94</v>
      </c>
      <c r="B131" s="104" t="s">
        <v>27</v>
      </c>
      <c r="C131" s="35">
        <v>6</v>
      </c>
      <c r="D131" s="95">
        <v>1.2845420000000001</v>
      </c>
    </row>
    <row r="132" spans="1:4" ht="18" customHeight="1">
      <c r="A132" s="131">
        <v>95</v>
      </c>
      <c r="B132" s="104" t="s">
        <v>250</v>
      </c>
      <c r="C132" s="35">
        <v>1</v>
      </c>
      <c r="D132" s="95">
        <v>1.239743</v>
      </c>
    </row>
    <row r="133" spans="1:4" ht="18" customHeight="1">
      <c r="A133" s="131">
        <v>96</v>
      </c>
      <c r="B133" s="104" t="s">
        <v>236</v>
      </c>
      <c r="C133" s="35">
        <v>5</v>
      </c>
      <c r="D133" s="95">
        <v>1.2</v>
      </c>
    </row>
    <row r="134" spans="1:4" ht="18" customHeight="1">
      <c r="A134" s="92">
        <v>97</v>
      </c>
      <c r="B134" s="104" t="s">
        <v>237</v>
      </c>
      <c r="C134" s="35">
        <v>3</v>
      </c>
      <c r="D134" s="95">
        <v>1.1000000000000001</v>
      </c>
    </row>
    <row r="135" spans="1:4" ht="18" customHeight="1">
      <c r="A135" s="92">
        <v>98</v>
      </c>
      <c r="B135" s="104" t="s">
        <v>259</v>
      </c>
      <c r="C135" s="35">
        <v>3</v>
      </c>
      <c r="D135" s="95">
        <v>1.07</v>
      </c>
    </row>
    <row r="136" spans="1:4" ht="18" customHeight="1">
      <c r="A136" s="92">
        <v>99</v>
      </c>
      <c r="B136" s="104" t="s">
        <v>81</v>
      </c>
      <c r="C136" s="35">
        <v>2</v>
      </c>
      <c r="D136" s="95">
        <v>1.0149999999999999</v>
      </c>
    </row>
    <row r="137" spans="1:4" ht="18" customHeight="1">
      <c r="A137" s="92">
        <v>100</v>
      </c>
      <c r="B137" s="104" t="s">
        <v>34</v>
      </c>
      <c r="C137" s="35">
        <v>5</v>
      </c>
      <c r="D137" s="95">
        <v>1.003787</v>
      </c>
    </row>
    <row r="138" spans="1:4" ht="18" customHeight="1">
      <c r="A138" s="92">
        <v>101</v>
      </c>
      <c r="B138" s="104" t="s">
        <v>39</v>
      </c>
      <c r="C138" s="35">
        <v>18</v>
      </c>
      <c r="D138" s="95">
        <v>0.93168799999999996</v>
      </c>
    </row>
    <row r="139" spans="1:4" ht="18" customHeight="1">
      <c r="A139" s="92">
        <v>102</v>
      </c>
      <c r="B139" s="104" t="s">
        <v>82</v>
      </c>
      <c r="C139" s="35">
        <v>3</v>
      </c>
      <c r="D139" s="95">
        <v>0.91</v>
      </c>
    </row>
    <row r="140" spans="1:4" ht="18" customHeight="1">
      <c r="A140" s="92">
        <v>103</v>
      </c>
      <c r="B140" s="106" t="s">
        <v>172</v>
      </c>
      <c r="C140" s="35">
        <v>8</v>
      </c>
      <c r="D140" s="95">
        <v>0.77900000000000003</v>
      </c>
    </row>
    <row r="141" spans="1:4" ht="18" customHeight="1">
      <c r="A141" s="92">
        <v>104</v>
      </c>
      <c r="B141" s="105" t="s">
        <v>101</v>
      </c>
      <c r="C141" s="35">
        <v>3</v>
      </c>
      <c r="D141" s="95">
        <v>0.71</v>
      </c>
    </row>
    <row r="142" spans="1:4" ht="18" customHeight="1">
      <c r="A142" s="92">
        <v>105</v>
      </c>
      <c r="B142" s="104" t="s">
        <v>168</v>
      </c>
      <c r="C142" s="35">
        <v>20</v>
      </c>
      <c r="D142" s="95">
        <v>0.68115199999999998</v>
      </c>
    </row>
    <row r="143" spans="1:4" ht="18" customHeight="1">
      <c r="A143" s="92">
        <v>106</v>
      </c>
      <c r="B143" s="104" t="s">
        <v>33</v>
      </c>
      <c r="C143" s="35">
        <v>6</v>
      </c>
      <c r="D143" s="95">
        <v>0.56370699999999996</v>
      </c>
    </row>
    <row r="144" spans="1:4" ht="18" customHeight="1">
      <c r="A144" s="92">
        <v>107</v>
      </c>
      <c r="B144" s="104" t="s">
        <v>40</v>
      </c>
      <c r="C144" s="35">
        <v>3</v>
      </c>
      <c r="D144" s="95">
        <v>0.52214300000000002</v>
      </c>
    </row>
    <row r="145" spans="1:4" ht="18" customHeight="1">
      <c r="A145" s="92">
        <v>108</v>
      </c>
      <c r="B145" s="104" t="s">
        <v>83</v>
      </c>
      <c r="C145" s="35">
        <v>1</v>
      </c>
      <c r="D145" s="95">
        <v>0.5</v>
      </c>
    </row>
    <row r="146" spans="1:4" ht="18" customHeight="1">
      <c r="A146" s="92">
        <v>109</v>
      </c>
      <c r="B146" s="104" t="s">
        <v>18</v>
      </c>
      <c r="C146" s="35">
        <v>5</v>
      </c>
      <c r="D146" s="95">
        <v>0.43293700000000002</v>
      </c>
    </row>
    <row r="147" spans="1:4" ht="18" customHeight="1">
      <c r="A147" s="92">
        <v>110</v>
      </c>
      <c r="B147" s="104" t="s">
        <v>43</v>
      </c>
      <c r="C147" s="35">
        <v>5</v>
      </c>
      <c r="D147" s="95">
        <v>0.34545500000000001</v>
      </c>
    </row>
    <row r="148" spans="1:4" ht="18" customHeight="1">
      <c r="A148" s="92">
        <v>111</v>
      </c>
      <c r="B148" s="104" t="s">
        <v>36</v>
      </c>
      <c r="C148" s="35">
        <v>2</v>
      </c>
      <c r="D148" s="95">
        <v>0.32</v>
      </c>
    </row>
    <row r="149" spans="1:4" ht="18" customHeight="1">
      <c r="A149" s="92">
        <v>112</v>
      </c>
      <c r="B149" s="104" t="s">
        <v>84</v>
      </c>
      <c r="C149" s="35">
        <v>3</v>
      </c>
      <c r="D149" s="95">
        <v>0.31282902000000001</v>
      </c>
    </row>
    <row r="150" spans="1:4" ht="18" customHeight="1">
      <c r="A150" s="92">
        <v>113</v>
      </c>
      <c r="B150" s="104" t="s">
        <v>89</v>
      </c>
      <c r="C150" s="35">
        <v>2</v>
      </c>
      <c r="D150" s="95">
        <v>0.30685699999999999</v>
      </c>
    </row>
    <row r="151" spans="1:4" ht="18" customHeight="1">
      <c r="A151" s="92">
        <v>114</v>
      </c>
      <c r="B151" s="104" t="s">
        <v>45</v>
      </c>
      <c r="C151" s="35">
        <v>4</v>
      </c>
      <c r="D151" s="95">
        <v>0.29499999999999998</v>
      </c>
    </row>
    <row r="152" spans="1:4" ht="18" customHeight="1">
      <c r="A152" s="92">
        <v>115</v>
      </c>
      <c r="B152" s="104" t="s">
        <v>85</v>
      </c>
      <c r="C152" s="35">
        <v>5</v>
      </c>
      <c r="D152" s="95">
        <v>0.27500000000000002</v>
      </c>
    </row>
    <row r="153" spans="1:4" ht="18" customHeight="1">
      <c r="A153" s="92">
        <v>116</v>
      </c>
      <c r="B153" s="104" t="s">
        <v>41</v>
      </c>
      <c r="C153" s="35">
        <v>3</v>
      </c>
      <c r="D153" s="95">
        <v>0.247</v>
      </c>
    </row>
    <row r="154" spans="1:4" ht="18" customHeight="1">
      <c r="A154" s="92">
        <v>117</v>
      </c>
      <c r="B154" s="104" t="s">
        <v>86</v>
      </c>
      <c r="C154" s="35">
        <v>1</v>
      </c>
      <c r="D154" s="95">
        <v>0.22500000000000001</v>
      </c>
    </row>
    <row r="155" spans="1:4" ht="18" customHeight="1">
      <c r="A155" s="92">
        <v>118</v>
      </c>
      <c r="B155" s="104" t="s">
        <v>87</v>
      </c>
      <c r="C155" s="35">
        <v>1</v>
      </c>
      <c r="D155" s="95">
        <v>0.21</v>
      </c>
    </row>
    <row r="156" spans="1:4" ht="18" customHeight="1">
      <c r="A156" s="92">
        <v>119</v>
      </c>
      <c r="B156" s="104" t="s">
        <v>99</v>
      </c>
      <c r="C156" s="35">
        <v>5</v>
      </c>
      <c r="D156" s="95">
        <v>0.202795</v>
      </c>
    </row>
    <row r="157" spans="1:4" ht="18" customHeight="1">
      <c r="A157" s="92">
        <v>120</v>
      </c>
      <c r="B157" s="104" t="s">
        <v>49</v>
      </c>
      <c r="C157" s="35">
        <v>5</v>
      </c>
      <c r="D157" s="95">
        <v>0.19290499999999999</v>
      </c>
    </row>
    <row r="158" spans="1:4" ht="18" customHeight="1">
      <c r="A158" s="92">
        <v>121</v>
      </c>
      <c r="B158" s="104" t="s">
        <v>94</v>
      </c>
      <c r="C158" s="35">
        <v>4</v>
      </c>
      <c r="D158" s="95">
        <v>0.17447299999999999</v>
      </c>
    </row>
    <row r="159" spans="1:4" ht="18" customHeight="1">
      <c r="A159" s="92">
        <v>122</v>
      </c>
      <c r="B159" s="104" t="s">
        <v>90</v>
      </c>
      <c r="C159" s="35">
        <v>5</v>
      </c>
      <c r="D159" s="95">
        <v>0.15781999999999999</v>
      </c>
    </row>
    <row r="160" spans="1:4" ht="18" customHeight="1">
      <c r="A160" s="92">
        <v>123</v>
      </c>
      <c r="B160" s="104" t="s">
        <v>266</v>
      </c>
      <c r="C160" s="35">
        <v>1</v>
      </c>
      <c r="D160" s="95">
        <v>0.14893600000000001</v>
      </c>
    </row>
    <row r="161" spans="1:4" ht="18" customHeight="1">
      <c r="A161" s="92">
        <v>124</v>
      </c>
      <c r="B161" s="104" t="s">
        <v>91</v>
      </c>
      <c r="C161" s="35">
        <v>2</v>
      </c>
      <c r="D161" s="95">
        <v>0.14291799999999999</v>
      </c>
    </row>
    <row r="162" spans="1:4" ht="18" customHeight="1">
      <c r="A162" s="92">
        <v>125</v>
      </c>
      <c r="B162" s="104" t="s">
        <v>35</v>
      </c>
      <c r="C162" s="35">
        <v>8</v>
      </c>
      <c r="D162" s="95">
        <v>0.13453014999999999</v>
      </c>
    </row>
    <row r="163" spans="1:4" ht="18" customHeight="1">
      <c r="A163" s="92">
        <v>126</v>
      </c>
      <c r="B163" s="104" t="s">
        <v>93</v>
      </c>
      <c r="C163" s="35">
        <v>2</v>
      </c>
      <c r="D163" s="95">
        <v>0.129</v>
      </c>
    </row>
    <row r="164" spans="1:4" ht="18" customHeight="1">
      <c r="A164" s="92">
        <v>127</v>
      </c>
      <c r="B164" s="104" t="s">
        <v>173</v>
      </c>
      <c r="C164" s="35">
        <v>6</v>
      </c>
      <c r="D164" s="95">
        <v>0.11526</v>
      </c>
    </row>
    <row r="165" spans="1:4" ht="18" customHeight="1">
      <c r="A165" s="92">
        <v>128</v>
      </c>
      <c r="B165" s="104" t="s">
        <v>272</v>
      </c>
      <c r="C165" s="35">
        <v>1</v>
      </c>
      <c r="D165" s="95">
        <v>0.1</v>
      </c>
    </row>
    <row r="166" spans="1:4" ht="18" customHeight="1">
      <c r="A166" s="92">
        <v>129</v>
      </c>
      <c r="B166" s="104" t="s">
        <v>92</v>
      </c>
      <c r="C166" s="35">
        <v>1</v>
      </c>
      <c r="D166" s="95">
        <v>0.1</v>
      </c>
    </row>
    <row r="167" spans="1:4" ht="18" customHeight="1">
      <c r="A167" s="92">
        <v>130</v>
      </c>
      <c r="B167" s="104" t="s">
        <v>96</v>
      </c>
      <c r="C167" s="35">
        <v>3</v>
      </c>
      <c r="D167" s="95">
        <v>8.9399999999999993E-2</v>
      </c>
    </row>
    <row r="168" spans="1:4" ht="18" customHeight="1">
      <c r="A168" s="92">
        <v>131</v>
      </c>
      <c r="B168" s="104" t="s">
        <v>238</v>
      </c>
      <c r="C168" s="35">
        <v>2</v>
      </c>
      <c r="D168" s="95">
        <v>8.8900000000000007E-2</v>
      </c>
    </row>
    <row r="169" spans="1:4" ht="18" customHeight="1">
      <c r="A169" s="92">
        <v>132</v>
      </c>
      <c r="B169" s="104" t="s">
        <v>88</v>
      </c>
      <c r="C169" s="35">
        <v>1</v>
      </c>
      <c r="D169" s="95">
        <v>8.6999999999999994E-2</v>
      </c>
    </row>
    <row r="170" spans="1:4" ht="18" customHeight="1">
      <c r="A170" s="92">
        <v>133</v>
      </c>
      <c r="B170" s="104" t="s">
        <v>95</v>
      </c>
      <c r="C170" s="35">
        <v>1</v>
      </c>
      <c r="D170" s="95">
        <v>7.0935999999999999E-2</v>
      </c>
    </row>
    <row r="171" spans="1:4" ht="18" customHeight="1">
      <c r="A171" s="92">
        <v>134</v>
      </c>
      <c r="B171" s="104" t="s">
        <v>97</v>
      </c>
      <c r="C171" s="35">
        <v>1</v>
      </c>
      <c r="D171" s="95">
        <v>3.3184999999999999E-2</v>
      </c>
    </row>
    <row r="172" spans="1:4" ht="18" customHeight="1">
      <c r="A172" s="92">
        <v>135</v>
      </c>
      <c r="B172" s="104" t="s">
        <v>103</v>
      </c>
      <c r="C172" s="35">
        <v>1</v>
      </c>
      <c r="D172" s="95">
        <v>2.4464E-2</v>
      </c>
    </row>
    <row r="173" spans="1:4" ht="18" customHeight="1">
      <c r="A173" s="92">
        <v>136</v>
      </c>
      <c r="B173" s="104" t="s">
        <v>98</v>
      </c>
      <c r="C173" s="35">
        <v>1</v>
      </c>
      <c r="D173" s="95">
        <v>0.02</v>
      </c>
    </row>
    <row r="174" spans="1:4" ht="18" customHeight="1">
      <c r="A174" s="92">
        <v>137</v>
      </c>
      <c r="B174" s="104" t="s">
        <v>252</v>
      </c>
      <c r="C174" s="35">
        <v>1</v>
      </c>
      <c r="D174" s="95">
        <v>0.01</v>
      </c>
    </row>
    <row r="175" spans="1:4" ht="18" customHeight="1">
      <c r="A175" s="92">
        <v>138</v>
      </c>
      <c r="B175" s="104" t="s">
        <v>47</v>
      </c>
      <c r="C175" s="35">
        <v>1</v>
      </c>
      <c r="D175" s="95">
        <v>0.01</v>
      </c>
    </row>
    <row r="176" spans="1:4" ht="18" customHeight="1">
      <c r="A176" s="92">
        <v>139</v>
      </c>
      <c r="B176" s="104" t="s">
        <v>25</v>
      </c>
      <c r="C176" s="35">
        <v>1</v>
      </c>
      <c r="D176" s="95">
        <v>0.01</v>
      </c>
    </row>
    <row r="177" spans="1:4" ht="18" customHeight="1">
      <c r="A177" s="92">
        <v>140</v>
      </c>
      <c r="B177" s="104" t="s">
        <v>267</v>
      </c>
      <c r="C177" s="35">
        <v>1</v>
      </c>
      <c r="D177" s="95">
        <v>5.2859999999999999E-3</v>
      </c>
    </row>
    <row r="178" spans="1:4" ht="18" customHeight="1">
      <c r="A178" s="92">
        <v>141</v>
      </c>
      <c r="B178" s="104" t="s">
        <v>254</v>
      </c>
      <c r="C178" s="35">
        <v>1</v>
      </c>
      <c r="D178" s="95">
        <v>5.0000000000000001E-3</v>
      </c>
    </row>
    <row r="179" spans="1:4" ht="18" customHeight="1">
      <c r="A179" s="92">
        <v>142</v>
      </c>
      <c r="B179" s="104" t="s">
        <v>102</v>
      </c>
      <c r="C179" s="35">
        <v>1</v>
      </c>
      <c r="D179" s="95">
        <v>5.0000000000000001E-3</v>
      </c>
    </row>
    <row r="180" spans="1:4" ht="18" customHeight="1">
      <c r="A180" s="161" t="s">
        <v>152</v>
      </c>
      <c r="B180" s="161"/>
      <c r="C180" s="36">
        <f>SUM(C38:C179)</f>
        <v>36611</v>
      </c>
      <c r="D180" s="96">
        <f>SUM(D38:D179)</f>
        <v>442301.89419805032</v>
      </c>
    </row>
    <row r="181" spans="1:4" ht="15" customHeight="1">
      <c r="A181" s="37"/>
      <c r="B181" s="37"/>
      <c r="C181" s="38"/>
      <c r="D181" s="39"/>
    </row>
    <row r="182" spans="1:4" ht="15.75" customHeight="1">
      <c r="A182" s="162" t="s">
        <v>231</v>
      </c>
      <c r="B182" s="162"/>
      <c r="C182" s="162"/>
      <c r="D182" s="162"/>
    </row>
    <row r="183" spans="1:4" ht="15.75" customHeight="1">
      <c r="A183" s="162" t="str">
        <f>A6</f>
        <v>(Valid projects accumulated as of February 20, 2023)</v>
      </c>
      <c r="B183" s="162"/>
      <c r="C183" s="162"/>
      <c r="D183" s="162"/>
    </row>
    <row r="184" spans="1:4" ht="19.5" customHeight="1"/>
    <row r="185" spans="1:4" ht="55.2">
      <c r="A185" s="88" t="s">
        <v>106</v>
      </c>
      <c r="B185" s="89" t="s">
        <v>153</v>
      </c>
      <c r="C185" s="90" t="s">
        <v>228</v>
      </c>
      <c r="D185" s="91" t="s">
        <v>232</v>
      </c>
    </row>
    <row r="186" spans="1:4" ht="19.5" customHeight="1">
      <c r="A186" s="92">
        <v>1</v>
      </c>
      <c r="B186" s="104" t="s">
        <v>239</v>
      </c>
      <c r="C186" s="93">
        <v>11455</v>
      </c>
      <c r="D186" s="97">
        <v>56348.9400541</v>
      </c>
    </row>
    <row r="187" spans="1:4" ht="19.5" customHeight="1">
      <c r="A187" s="92">
        <v>2</v>
      </c>
      <c r="B187" s="104" t="s">
        <v>178</v>
      </c>
      <c r="C187" s="93">
        <v>4076</v>
      </c>
      <c r="D187" s="97">
        <v>39647.233062920001</v>
      </c>
    </row>
    <row r="188" spans="1:4" ht="19.5" customHeight="1">
      <c r="A188" s="92">
        <v>3</v>
      </c>
      <c r="B188" s="104" t="s">
        <v>240</v>
      </c>
      <c r="C188" s="93">
        <v>7045</v>
      </c>
      <c r="D188" s="97">
        <v>38854.683910659995</v>
      </c>
    </row>
    <row r="189" spans="1:4" ht="19.5" customHeight="1">
      <c r="A189" s="92">
        <v>4</v>
      </c>
      <c r="B189" s="105" t="s">
        <v>185</v>
      </c>
      <c r="C189" s="93">
        <v>1831</v>
      </c>
      <c r="D189" s="97">
        <v>35459.190397080005</v>
      </c>
    </row>
    <row r="190" spans="1:4" ht="19.5" customHeight="1">
      <c r="A190" s="92">
        <v>5</v>
      </c>
      <c r="B190" s="104" t="s">
        <v>199</v>
      </c>
      <c r="C190" s="93">
        <v>536</v>
      </c>
      <c r="D190" s="97">
        <v>33320.688775850002</v>
      </c>
    </row>
    <row r="191" spans="1:4" ht="19.5" customHeight="1">
      <c r="A191" s="92">
        <v>6</v>
      </c>
      <c r="B191" s="104" t="s">
        <v>179</v>
      </c>
      <c r="C191" s="93">
        <v>988</v>
      </c>
      <c r="D191" s="97">
        <v>25374.512756279997</v>
      </c>
    </row>
    <row r="192" spans="1:4" ht="19.5" customHeight="1">
      <c r="A192" s="92">
        <v>7</v>
      </c>
      <c r="B192" s="104" t="s">
        <v>184</v>
      </c>
      <c r="C192" s="93">
        <v>1847</v>
      </c>
      <c r="D192" s="97">
        <v>23432.373865199992</v>
      </c>
    </row>
    <row r="193" spans="1:4" ht="19.5" customHeight="1">
      <c r="A193" s="92">
        <v>8</v>
      </c>
      <c r="B193" s="104" t="s">
        <v>204</v>
      </c>
      <c r="C193" s="93">
        <v>177</v>
      </c>
      <c r="D193" s="97">
        <v>14851.606726</v>
      </c>
    </row>
    <row r="194" spans="1:4" ht="19.5" customHeight="1">
      <c r="A194" s="92">
        <v>9</v>
      </c>
      <c r="B194" s="104" t="s">
        <v>51</v>
      </c>
      <c r="C194" s="93">
        <v>1301</v>
      </c>
      <c r="D194" s="97">
        <v>12973.808668349999</v>
      </c>
    </row>
    <row r="195" spans="1:4" ht="19.5" customHeight="1">
      <c r="A195" s="92">
        <v>10</v>
      </c>
      <c r="B195" s="104" t="s">
        <v>210</v>
      </c>
      <c r="C195" s="93">
        <v>81</v>
      </c>
      <c r="D195" s="97">
        <v>12015.888462000001</v>
      </c>
    </row>
    <row r="196" spans="1:4" ht="19.5" customHeight="1">
      <c r="A196" s="92">
        <v>11</v>
      </c>
      <c r="B196" s="104" t="s">
        <v>181</v>
      </c>
      <c r="C196" s="93">
        <v>162</v>
      </c>
      <c r="D196" s="97">
        <v>10504.497426239999</v>
      </c>
    </row>
    <row r="197" spans="1:4" ht="19.5" customHeight="1">
      <c r="A197" s="92">
        <v>12</v>
      </c>
      <c r="B197" s="104" t="s">
        <v>200</v>
      </c>
      <c r="C197" s="93">
        <v>199</v>
      </c>
      <c r="D197" s="97">
        <v>10498.732044</v>
      </c>
    </row>
    <row r="198" spans="1:4" ht="19.5" customHeight="1">
      <c r="A198" s="92">
        <v>13</v>
      </c>
      <c r="B198" s="104" t="s">
        <v>180</v>
      </c>
      <c r="C198" s="93">
        <v>604</v>
      </c>
      <c r="D198" s="97">
        <v>10195.20388562</v>
      </c>
    </row>
    <row r="199" spans="1:4" ht="19.5" customHeight="1">
      <c r="A199" s="92">
        <v>14</v>
      </c>
      <c r="B199" s="104" t="s">
        <v>182</v>
      </c>
      <c r="C199" s="93">
        <v>362</v>
      </c>
      <c r="D199" s="97">
        <v>9199.147868779999</v>
      </c>
    </row>
    <row r="200" spans="1:4" ht="19.5" customHeight="1">
      <c r="A200" s="92">
        <v>15</v>
      </c>
      <c r="B200" s="104" t="s">
        <v>188</v>
      </c>
      <c r="C200" s="93">
        <v>513</v>
      </c>
      <c r="D200" s="97">
        <v>9186.234958680001</v>
      </c>
    </row>
    <row r="201" spans="1:4" ht="19.5" customHeight="1">
      <c r="A201" s="92">
        <v>16</v>
      </c>
      <c r="B201" s="104" t="s">
        <v>198</v>
      </c>
      <c r="C201" s="93">
        <v>504</v>
      </c>
      <c r="D201" s="97">
        <v>6743.2816080500015</v>
      </c>
    </row>
    <row r="202" spans="1:4" ht="19.5" customHeight="1">
      <c r="A202" s="92">
        <v>17</v>
      </c>
      <c r="B202" s="104" t="s">
        <v>186</v>
      </c>
      <c r="C202" s="93">
        <v>538</v>
      </c>
      <c r="D202" s="97">
        <v>6712.7948919</v>
      </c>
    </row>
    <row r="203" spans="1:4" ht="19.5" customHeight="1">
      <c r="A203" s="92">
        <v>18</v>
      </c>
      <c r="B203" s="105" t="s">
        <v>207</v>
      </c>
      <c r="C203" s="93">
        <v>224</v>
      </c>
      <c r="D203" s="97">
        <v>6340.5878754700007</v>
      </c>
    </row>
    <row r="204" spans="1:4" ht="19.5" customHeight="1">
      <c r="A204" s="92">
        <v>19</v>
      </c>
      <c r="B204" s="104" t="s">
        <v>189</v>
      </c>
      <c r="C204" s="93">
        <v>946</v>
      </c>
      <c r="D204" s="97">
        <v>6148.9508295300011</v>
      </c>
    </row>
    <row r="205" spans="1:4" ht="19.5" customHeight="1">
      <c r="A205" s="92">
        <v>20</v>
      </c>
      <c r="B205" s="104" t="s">
        <v>194</v>
      </c>
      <c r="C205" s="93">
        <v>377</v>
      </c>
      <c r="D205" s="97">
        <v>5397.66201</v>
      </c>
    </row>
    <row r="206" spans="1:4" ht="19.5" customHeight="1">
      <c r="A206" s="92">
        <v>21</v>
      </c>
      <c r="B206" s="104" t="s">
        <v>216</v>
      </c>
      <c r="C206" s="93">
        <v>63</v>
      </c>
      <c r="D206" s="97">
        <v>4810.1487079999997</v>
      </c>
    </row>
    <row r="207" spans="1:4" ht="19.5" customHeight="1">
      <c r="A207" s="92">
        <v>22</v>
      </c>
      <c r="B207" s="104" t="s">
        <v>224</v>
      </c>
      <c r="C207" s="93">
        <v>15</v>
      </c>
      <c r="D207" s="97">
        <v>4496.0433999999996</v>
      </c>
    </row>
    <row r="208" spans="1:4" ht="19.5" customHeight="1">
      <c r="A208" s="92">
        <v>23</v>
      </c>
      <c r="B208" s="104" t="s">
        <v>203</v>
      </c>
      <c r="C208" s="93">
        <v>119</v>
      </c>
      <c r="D208" s="97">
        <v>4395.0914709999997</v>
      </c>
    </row>
    <row r="209" spans="1:4" ht="19.5" customHeight="1">
      <c r="A209" s="92">
        <v>24</v>
      </c>
      <c r="B209" s="104" t="s">
        <v>248</v>
      </c>
      <c r="C209" s="93">
        <v>132</v>
      </c>
      <c r="D209" s="97">
        <v>4242.6039129999999</v>
      </c>
    </row>
    <row r="210" spans="1:4" ht="19.5" customHeight="1">
      <c r="A210" s="92">
        <v>25</v>
      </c>
      <c r="B210" s="104" t="s">
        <v>190</v>
      </c>
      <c r="C210" s="93">
        <v>418</v>
      </c>
      <c r="D210" s="97">
        <v>3998.3128139999999</v>
      </c>
    </row>
    <row r="211" spans="1:4" ht="19.5" customHeight="1">
      <c r="A211" s="92">
        <v>26</v>
      </c>
      <c r="B211" s="104" t="s">
        <v>219</v>
      </c>
      <c r="C211" s="93">
        <v>158</v>
      </c>
      <c r="D211" s="97">
        <v>3838.761598</v>
      </c>
    </row>
    <row r="212" spans="1:4" ht="19.5" customHeight="1">
      <c r="A212" s="92">
        <v>27</v>
      </c>
      <c r="B212" s="104" t="s">
        <v>195</v>
      </c>
      <c r="C212" s="93">
        <v>127</v>
      </c>
      <c r="D212" s="97">
        <v>3719.8101430000002</v>
      </c>
    </row>
    <row r="213" spans="1:4" ht="19.5" customHeight="1">
      <c r="A213" s="92">
        <v>28</v>
      </c>
      <c r="B213" s="104" t="s">
        <v>220</v>
      </c>
      <c r="C213" s="93">
        <v>38</v>
      </c>
      <c r="D213" s="97">
        <v>3188.0320729999999</v>
      </c>
    </row>
    <row r="214" spans="1:4" ht="19.5" customHeight="1">
      <c r="A214" s="92">
        <v>29</v>
      </c>
      <c r="B214" s="104" t="s">
        <v>191</v>
      </c>
      <c r="C214" s="93">
        <v>218</v>
      </c>
      <c r="D214" s="97">
        <v>3127.4236569999998</v>
      </c>
    </row>
    <row r="215" spans="1:4" ht="19.5" customHeight="1">
      <c r="A215" s="92">
        <v>30</v>
      </c>
      <c r="B215" s="104" t="s">
        <v>215</v>
      </c>
      <c r="C215" s="93">
        <v>138</v>
      </c>
      <c r="D215" s="97">
        <v>2799.65643</v>
      </c>
    </row>
    <row r="216" spans="1:4" ht="19.5" customHeight="1">
      <c r="A216" s="92">
        <v>31</v>
      </c>
      <c r="B216" s="104" t="s">
        <v>262</v>
      </c>
      <c r="C216" s="93">
        <v>50</v>
      </c>
      <c r="D216" s="97">
        <v>2768.6918150000001</v>
      </c>
    </row>
    <row r="217" spans="1:4" ht="19.5" customHeight="1">
      <c r="A217" s="92">
        <v>32</v>
      </c>
      <c r="B217" s="104" t="s">
        <v>187</v>
      </c>
      <c r="C217" s="93">
        <v>130</v>
      </c>
      <c r="D217" s="97">
        <v>2572.9106030100002</v>
      </c>
    </row>
    <row r="218" spans="1:4" ht="19.5" customHeight="1">
      <c r="A218" s="92">
        <v>33</v>
      </c>
      <c r="B218" s="104" t="s">
        <v>193</v>
      </c>
      <c r="C218" s="93">
        <v>25</v>
      </c>
      <c r="D218" s="97">
        <v>2524.2124610000001</v>
      </c>
    </row>
    <row r="219" spans="1:4" ht="19.5" customHeight="1">
      <c r="A219" s="92">
        <v>34</v>
      </c>
      <c r="B219" s="104" t="s">
        <v>177</v>
      </c>
      <c r="C219" s="93">
        <v>85</v>
      </c>
      <c r="D219" s="97">
        <v>2266.4645900599994</v>
      </c>
    </row>
    <row r="220" spans="1:4" ht="19.5" customHeight="1">
      <c r="A220" s="92">
        <v>35</v>
      </c>
      <c r="B220" s="104" t="s">
        <v>206</v>
      </c>
      <c r="C220" s="93">
        <v>64</v>
      </c>
      <c r="D220" s="97">
        <v>2134.8029270000002</v>
      </c>
    </row>
    <row r="221" spans="1:4" ht="19.5" customHeight="1">
      <c r="A221" s="92">
        <v>36</v>
      </c>
      <c r="B221" s="104" t="s">
        <v>241</v>
      </c>
      <c r="C221" s="93">
        <v>51</v>
      </c>
      <c r="D221" s="97">
        <v>2034.8137300000001</v>
      </c>
    </row>
    <row r="222" spans="1:4" ht="19.5" customHeight="1">
      <c r="A222" s="92">
        <v>37</v>
      </c>
      <c r="B222" s="104" t="s">
        <v>208</v>
      </c>
      <c r="C222" s="93">
        <v>116</v>
      </c>
      <c r="D222" s="97">
        <v>1975.63363615</v>
      </c>
    </row>
    <row r="223" spans="1:4" ht="19.5" customHeight="1">
      <c r="A223" s="92">
        <v>38</v>
      </c>
      <c r="B223" s="104" t="s">
        <v>196</v>
      </c>
      <c r="C223" s="93">
        <v>56</v>
      </c>
      <c r="D223" s="97">
        <v>1735.1378159999999</v>
      </c>
    </row>
    <row r="224" spans="1:4" ht="19.5" customHeight="1">
      <c r="A224" s="92">
        <v>39</v>
      </c>
      <c r="B224" s="104" t="s">
        <v>192</v>
      </c>
      <c r="C224" s="93">
        <v>94</v>
      </c>
      <c r="D224" s="97">
        <v>1602.8447120000001</v>
      </c>
    </row>
    <row r="225" spans="1:4" ht="19.5" customHeight="1">
      <c r="A225" s="92">
        <v>40</v>
      </c>
      <c r="B225" s="104" t="s">
        <v>197</v>
      </c>
      <c r="C225" s="93">
        <v>65</v>
      </c>
      <c r="D225" s="97">
        <v>1585.0185365499999</v>
      </c>
    </row>
    <row r="226" spans="1:4" ht="19.5" customHeight="1">
      <c r="A226" s="92">
        <v>41</v>
      </c>
      <c r="B226" s="104" t="s">
        <v>202</v>
      </c>
      <c r="C226" s="93">
        <v>99</v>
      </c>
      <c r="D226" s="97">
        <v>1205.64246628</v>
      </c>
    </row>
    <row r="227" spans="1:4" ht="19.5" customHeight="1">
      <c r="A227" s="92">
        <v>42</v>
      </c>
      <c r="B227" s="104" t="s">
        <v>201</v>
      </c>
      <c r="C227" s="93">
        <v>24</v>
      </c>
      <c r="D227" s="97">
        <v>1116.2776690000001</v>
      </c>
    </row>
    <row r="228" spans="1:4" ht="19.5" customHeight="1">
      <c r="A228" s="92">
        <v>43</v>
      </c>
      <c r="B228" s="104" t="s">
        <v>205</v>
      </c>
      <c r="C228" s="93">
        <v>71</v>
      </c>
      <c r="D228" s="97">
        <v>1010.1626274</v>
      </c>
    </row>
    <row r="229" spans="1:4" ht="19.5" customHeight="1">
      <c r="A229" s="92">
        <v>44</v>
      </c>
      <c r="B229" s="104" t="s">
        <v>225</v>
      </c>
      <c r="C229" s="93">
        <v>51</v>
      </c>
      <c r="D229" s="97">
        <v>720.141302</v>
      </c>
    </row>
    <row r="230" spans="1:4" ht="19.5" customHeight="1">
      <c r="A230" s="92">
        <v>45</v>
      </c>
      <c r="B230" s="104" t="s">
        <v>218</v>
      </c>
      <c r="C230" s="93">
        <v>30</v>
      </c>
      <c r="D230" s="97">
        <v>686.08554600000002</v>
      </c>
    </row>
    <row r="231" spans="1:4" ht="19.5" customHeight="1">
      <c r="A231" s="92">
        <v>46</v>
      </c>
      <c r="B231" s="104" t="s">
        <v>183</v>
      </c>
      <c r="C231" s="93">
        <v>29</v>
      </c>
      <c r="D231" s="97">
        <v>671.93501400000002</v>
      </c>
    </row>
    <row r="232" spans="1:4" ht="19.5" customHeight="1">
      <c r="A232" s="92">
        <v>47</v>
      </c>
      <c r="B232" s="104" t="s">
        <v>212</v>
      </c>
      <c r="C232" s="93">
        <v>32</v>
      </c>
      <c r="D232" s="97">
        <v>582.63048100000003</v>
      </c>
    </row>
    <row r="233" spans="1:4" ht="19.5" customHeight="1">
      <c r="A233" s="92">
        <v>48</v>
      </c>
      <c r="B233" s="104" t="s">
        <v>213</v>
      </c>
      <c r="C233" s="93">
        <v>101</v>
      </c>
      <c r="D233" s="97">
        <v>514.30219521000004</v>
      </c>
    </row>
    <row r="234" spans="1:4" ht="19.5" customHeight="1">
      <c r="A234" s="92">
        <v>49</v>
      </c>
      <c r="B234" s="104" t="s">
        <v>209</v>
      </c>
      <c r="C234" s="93">
        <v>35</v>
      </c>
      <c r="D234" s="97">
        <v>456.85191099999997</v>
      </c>
    </row>
    <row r="235" spans="1:4" ht="19.5" customHeight="1">
      <c r="A235" s="92">
        <v>50</v>
      </c>
      <c r="B235" s="104" t="s">
        <v>221</v>
      </c>
      <c r="C235" s="93">
        <v>16</v>
      </c>
      <c r="D235" s="97">
        <v>340.60854399999999</v>
      </c>
    </row>
    <row r="236" spans="1:4" ht="19.5" customHeight="1">
      <c r="A236" s="92">
        <v>51</v>
      </c>
      <c r="B236" s="104" t="s">
        <v>52</v>
      </c>
      <c r="C236" s="93">
        <v>31</v>
      </c>
      <c r="D236" s="97">
        <v>317.30711000000002</v>
      </c>
    </row>
    <row r="237" spans="1:4" ht="19.5" customHeight="1">
      <c r="A237" s="92">
        <v>52</v>
      </c>
      <c r="B237" s="104" t="s">
        <v>211</v>
      </c>
      <c r="C237" s="93">
        <v>20</v>
      </c>
      <c r="D237" s="97">
        <v>311.87284799999998</v>
      </c>
    </row>
    <row r="238" spans="1:4" ht="19.5" customHeight="1">
      <c r="A238" s="92">
        <v>53</v>
      </c>
      <c r="B238" s="104" t="s">
        <v>54</v>
      </c>
      <c r="C238" s="93">
        <v>9</v>
      </c>
      <c r="D238" s="97">
        <v>245.35986299999999</v>
      </c>
    </row>
    <row r="239" spans="1:4" ht="19.5" customHeight="1">
      <c r="A239" s="92">
        <v>54</v>
      </c>
      <c r="B239" s="104" t="s">
        <v>242</v>
      </c>
      <c r="C239" s="93">
        <v>42</v>
      </c>
      <c r="D239" s="97">
        <v>240.36246</v>
      </c>
    </row>
    <row r="240" spans="1:4" ht="19.5" customHeight="1">
      <c r="A240" s="92">
        <v>55</v>
      </c>
      <c r="B240" s="104" t="s">
        <v>217</v>
      </c>
      <c r="C240" s="93">
        <v>21</v>
      </c>
      <c r="D240" s="97">
        <v>231.58128487000002</v>
      </c>
    </row>
    <row r="241" spans="1:4" ht="19.5" customHeight="1">
      <c r="A241" s="92">
        <v>56</v>
      </c>
      <c r="B241" s="104" t="s">
        <v>223</v>
      </c>
      <c r="C241" s="93">
        <v>18</v>
      </c>
      <c r="D241" s="97">
        <v>208.82464200000001</v>
      </c>
    </row>
    <row r="242" spans="1:4" ht="19.5" customHeight="1">
      <c r="A242" s="92">
        <v>57</v>
      </c>
      <c r="B242" s="104" t="s">
        <v>214</v>
      </c>
      <c r="C242" s="93">
        <v>10</v>
      </c>
      <c r="D242" s="97">
        <v>153.52383800000001</v>
      </c>
    </row>
    <row r="243" spans="1:4" ht="19.5" customHeight="1">
      <c r="A243" s="92">
        <v>58</v>
      </c>
      <c r="B243" s="104" t="s">
        <v>243</v>
      </c>
      <c r="C243" s="93">
        <v>10</v>
      </c>
      <c r="D243" s="97">
        <v>135.72999999999999</v>
      </c>
    </row>
    <row r="244" spans="1:4" ht="19.5" customHeight="1">
      <c r="A244" s="92">
        <v>59</v>
      </c>
      <c r="B244" s="104" t="s">
        <v>53</v>
      </c>
      <c r="C244" s="93">
        <v>8</v>
      </c>
      <c r="D244" s="97">
        <v>92.086029999999994</v>
      </c>
    </row>
    <row r="245" spans="1:4" ht="19.5" customHeight="1">
      <c r="A245" s="92">
        <v>60</v>
      </c>
      <c r="B245" s="104" t="s">
        <v>244</v>
      </c>
      <c r="C245" s="93">
        <v>14</v>
      </c>
      <c r="D245" s="97">
        <v>21.625</v>
      </c>
    </row>
    <row r="246" spans="1:4" ht="19.5" customHeight="1">
      <c r="A246" s="92">
        <v>61</v>
      </c>
      <c r="B246" s="104" t="s">
        <v>245</v>
      </c>
      <c r="C246" s="93">
        <v>4</v>
      </c>
      <c r="D246" s="97">
        <v>7.9012618099999994</v>
      </c>
    </row>
    <row r="247" spans="1:4" ht="19.5" customHeight="1">
      <c r="A247" s="92">
        <v>62</v>
      </c>
      <c r="B247" s="104" t="s">
        <v>246</v>
      </c>
      <c r="C247" s="93">
        <v>6</v>
      </c>
      <c r="D247" s="97">
        <v>4.1469940000000003</v>
      </c>
    </row>
    <row r="248" spans="1:4" ht="19.5" customHeight="1">
      <c r="A248" s="92">
        <v>63</v>
      </c>
      <c r="B248" s="104" t="s">
        <v>247</v>
      </c>
      <c r="C248" s="93">
        <v>1</v>
      </c>
      <c r="D248" s="97">
        <v>3</v>
      </c>
    </row>
    <row r="249" spans="1:4" ht="19.5" customHeight="1">
      <c r="A249" s="92">
        <v>64</v>
      </c>
      <c r="B249" s="104" t="s">
        <v>222</v>
      </c>
      <c r="C249" s="93">
        <v>1</v>
      </c>
      <c r="D249" s="97">
        <v>1.5</v>
      </c>
    </row>
    <row r="250" spans="1:4" ht="19.5" customHeight="1">
      <c r="A250" s="161" t="s">
        <v>152</v>
      </c>
      <c r="B250" s="161"/>
      <c r="C250" s="94">
        <f>SUM(C186:C249)</f>
        <v>36611</v>
      </c>
      <c r="D250" s="98">
        <f>SUM(D186:D249)</f>
        <v>442301.89419804985</v>
      </c>
    </row>
    <row r="251" spans="1:4" ht="15" customHeight="1"/>
    <row r="252" spans="1:4" ht="26.25" customHeight="1"/>
    <row r="253" spans="1:4" ht="15.75" customHeight="1"/>
  </sheetData>
  <sortState ref="B185:D248">
    <sortCondition descending="1" ref="D185:D248"/>
  </sortState>
  <mergeCells count="11">
    <mergeCell ref="A1:D1"/>
    <mergeCell ref="A180:B180"/>
    <mergeCell ref="A182:D182"/>
    <mergeCell ref="A183:D183"/>
    <mergeCell ref="A250:B250"/>
    <mergeCell ref="A3:B3"/>
    <mergeCell ref="A5:D5"/>
    <mergeCell ref="A6:D6"/>
    <mergeCell ref="A28:B28"/>
    <mergeCell ref="A34:D34"/>
    <mergeCell ref="A35:D35"/>
  </mergeCells>
  <conditionalFormatting sqref="B250:B1048576 B2 B4 B7:B8 B28:B33 B35:B36 B180:B181 B183:B184">
    <cfRule type="duplicateValues" dxfId="60" priority="98"/>
  </conditionalFormatting>
  <conditionalFormatting sqref="B1">
    <cfRule type="duplicateValues" dxfId="59" priority="96"/>
  </conditionalFormatting>
  <conditionalFormatting sqref="B3">
    <cfRule type="duplicateValues" dxfId="58" priority="95"/>
  </conditionalFormatting>
  <conditionalFormatting sqref="B9">
    <cfRule type="duplicateValues" dxfId="57" priority="93" stopIfTrue="1"/>
    <cfRule type="duplicateValues" dxfId="56" priority="94" stopIfTrue="1"/>
  </conditionalFormatting>
  <conditionalFormatting sqref="B12">
    <cfRule type="duplicateValues" dxfId="55" priority="87" stopIfTrue="1"/>
    <cfRule type="duplicateValues" dxfId="54" priority="88" stopIfTrue="1"/>
  </conditionalFormatting>
  <conditionalFormatting sqref="B13">
    <cfRule type="duplicateValues" dxfId="53" priority="85" stopIfTrue="1"/>
    <cfRule type="duplicateValues" dxfId="52" priority="86" stopIfTrue="1"/>
  </conditionalFormatting>
  <conditionalFormatting sqref="B14">
    <cfRule type="duplicateValues" dxfId="51" priority="83" stopIfTrue="1"/>
    <cfRule type="duplicateValues" dxfId="50" priority="84" stopIfTrue="1"/>
  </conditionalFormatting>
  <conditionalFormatting sqref="B15">
    <cfRule type="duplicateValues" dxfId="49" priority="81" stopIfTrue="1"/>
    <cfRule type="duplicateValues" dxfId="48" priority="82" stopIfTrue="1"/>
  </conditionalFormatting>
  <conditionalFormatting sqref="B19">
    <cfRule type="duplicateValues" dxfId="47" priority="73" stopIfTrue="1"/>
    <cfRule type="duplicateValues" dxfId="46" priority="74" stopIfTrue="1"/>
  </conditionalFormatting>
  <conditionalFormatting sqref="B20">
    <cfRule type="duplicateValues" dxfId="45" priority="71" stopIfTrue="1"/>
    <cfRule type="duplicateValues" dxfId="44" priority="72" stopIfTrue="1"/>
  </conditionalFormatting>
  <conditionalFormatting sqref="B21">
    <cfRule type="duplicateValues" dxfId="43" priority="69" stopIfTrue="1"/>
    <cfRule type="duplicateValues" dxfId="42" priority="70" stopIfTrue="1"/>
  </conditionalFormatting>
  <conditionalFormatting sqref="B22">
    <cfRule type="duplicateValues" dxfId="41" priority="67" stopIfTrue="1"/>
    <cfRule type="duplicateValues" dxfId="40" priority="68" stopIfTrue="1"/>
  </conditionalFormatting>
  <conditionalFormatting sqref="B23">
    <cfRule type="duplicateValues" dxfId="39" priority="65" stopIfTrue="1"/>
    <cfRule type="duplicateValues" dxfId="38" priority="66" stopIfTrue="1"/>
  </conditionalFormatting>
  <conditionalFormatting sqref="B25">
    <cfRule type="duplicateValues" dxfId="37" priority="59" stopIfTrue="1"/>
    <cfRule type="duplicateValues" dxfId="36" priority="60" stopIfTrue="1"/>
  </conditionalFormatting>
  <conditionalFormatting sqref="B34">
    <cfRule type="duplicateValues" dxfId="35" priority="58"/>
  </conditionalFormatting>
  <conditionalFormatting sqref="B10">
    <cfRule type="duplicateValues" dxfId="34" priority="44" stopIfTrue="1"/>
    <cfRule type="duplicateValues" dxfId="33" priority="45" stopIfTrue="1"/>
  </conditionalFormatting>
  <conditionalFormatting sqref="B87">
    <cfRule type="duplicateValues" dxfId="32" priority="43"/>
  </conditionalFormatting>
  <conditionalFormatting sqref="B132">
    <cfRule type="duplicateValues" dxfId="31" priority="42"/>
  </conditionalFormatting>
  <conditionalFormatting sqref="B11">
    <cfRule type="duplicateValues" dxfId="30" priority="40" stopIfTrue="1"/>
    <cfRule type="duplicateValues" dxfId="29" priority="41" stopIfTrue="1"/>
  </conditionalFormatting>
  <conditionalFormatting sqref="B26">
    <cfRule type="duplicateValues" dxfId="28" priority="38" stopIfTrue="1"/>
    <cfRule type="duplicateValues" dxfId="27" priority="39" stopIfTrue="1"/>
  </conditionalFormatting>
  <conditionalFormatting sqref="B24">
    <cfRule type="duplicateValues" dxfId="26" priority="36" stopIfTrue="1"/>
    <cfRule type="duplicateValues" dxfId="25" priority="37" stopIfTrue="1"/>
  </conditionalFormatting>
  <conditionalFormatting sqref="B58">
    <cfRule type="duplicateValues" dxfId="24" priority="30" stopIfTrue="1"/>
    <cfRule type="duplicateValues" dxfId="23" priority="31" stopIfTrue="1"/>
  </conditionalFormatting>
  <conditionalFormatting sqref="B58">
    <cfRule type="duplicateValues" dxfId="22" priority="32" stopIfTrue="1"/>
  </conditionalFormatting>
  <conditionalFormatting sqref="B165">
    <cfRule type="duplicateValues" dxfId="21" priority="25"/>
  </conditionalFormatting>
  <conditionalFormatting sqref="B157:B162">
    <cfRule type="duplicateValues" dxfId="20" priority="20"/>
  </conditionalFormatting>
  <conditionalFormatting sqref="B216:B249">
    <cfRule type="duplicateValues" dxfId="19" priority="892"/>
  </conditionalFormatting>
  <conditionalFormatting sqref="B56">
    <cfRule type="duplicateValues" dxfId="18" priority="19"/>
  </conditionalFormatting>
  <conditionalFormatting sqref="B62 B65:B66">
    <cfRule type="duplicateValues" dxfId="17" priority="1063"/>
  </conditionalFormatting>
  <conditionalFormatting sqref="B170:B179">
    <cfRule type="duplicateValues" dxfId="16" priority="1099"/>
  </conditionalFormatting>
  <conditionalFormatting sqref="B186:B188 B204:B214 B190:B202">
    <cfRule type="duplicateValues" dxfId="15" priority="1108"/>
  </conditionalFormatting>
  <conditionalFormatting sqref="B142:B156 B133:B139 B67 B59 B38:B42 B48:B55 B167:B169 B131 B88 B44:B46 B80:B86 B163 B70:B78 B92:B129">
    <cfRule type="duplicateValues" dxfId="14" priority="1207"/>
  </conditionalFormatting>
  <conditionalFormatting sqref="B64">
    <cfRule type="duplicateValues" dxfId="13" priority="15"/>
  </conditionalFormatting>
  <conditionalFormatting sqref="B215">
    <cfRule type="duplicateValues" dxfId="12" priority="14"/>
  </conditionalFormatting>
  <conditionalFormatting sqref="A16">
    <cfRule type="duplicateValues" dxfId="11" priority="12" stopIfTrue="1"/>
    <cfRule type="duplicateValues" dxfId="10" priority="13" stopIfTrue="1"/>
  </conditionalFormatting>
  <conditionalFormatting sqref="B16">
    <cfRule type="duplicateValues" dxfId="9" priority="8" stopIfTrue="1"/>
    <cfRule type="duplicateValues" dxfId="8" priority="9" stopIfTrue="1"/>
  </conditionalFormatting>
  <conditionalFormatting sqref="B18">
    <cfRule type="duplicateValues" dxfId="7" priority="6" stopIfTrue="1"/>
    <cfRule type="duplicateValues" dxfId="6" priority="7" stopIfTrue="1"/>
  </conditionalFormatting>
  <conditionalFormatting sqref="B63">
    <cfRule type="duplicateValues" dxfId="5" priority="5"/>
  </conditionalFormatting>
  <conditionalFormatting sqref="B91">
    <cfRule type="duplicateValues" dxfId="4" priority="4"/>
  </conditionalFormatting>
  <conditionalFormatting sqref="B164">
    <cfRule type="duplicateValues" dxfId="3" priority="3"/>
  </conditionalFormatting>
  <conditionalFormatting sqref="B166">
    <cfRule type="duplicateValues" dxfId="2" priority="2"/>
  </conditionalFormatting>
  <conditionalFormatting sqref="B90">
    <cfRule type="duplicateValues" dxfId="1" priority="1"/>
  </conditionalFormatting>
  <pageMargins left="0.7" right="0.45" top="0.5" bottom="0.5" header="0.3" footer="0.3"/>
  <pageSetup paperSize="9" fitToHeight="0" orientation="portrait" r:id="rId1"/>
  <rowBreaks count="2" manualBreakCount="2">
    <brk id="33" max="3" man="1"/>
    <brk id="18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Feb</vt:lpstr>
      <vt:lpstr>Feb 2023</vt:lpstr>
      <vt:lpstr>Accumulated as of Feb 2023</vt:lpstr>
      <vt:lpstr>'Accumulated as of Feb 2023'!Print_Area</vt:lpstr>
      <vt:lpstr>Feb!Print_Area</vt:lpstr>
      <vt:lpstr>'Feb 2023'!Print_Area</vt:lpstr>
      <vt:lpstr>'Accumulated as of Feb 2023'!Print_Titles</vt:lpstr>
      <vt:lpstr>'Feb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2023-02-28T09:38:32Z</dcterms:modified>
</cp:coreProperties>
</file>