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oLinh\Documents\NAM 2022\Thang 11\Bai dich\"/>
    </mc:Choice>
  </mc:AlternateContent>
  <bookViews>
    <workbookView xWindow="0" yWindow="0" windowWidth="23040" windowHeight="9072"/>
  </bookViews>
  <sheets>
    <sheet name="November" sheetId="1" r:id="rId1"/>
    <sheet name="Nov 2022" sheetId="2" r:id="rId2"/>
    <sheet name="Accumulated as of Nov 2022" sheetId="3" r:id="rId3"/>
  </sheets>
  <externalReferences>
    <externalReference r:id="rId4"/>
  </externalReferences>
  <definedNames>
    <definedName name="_xlnm._FilterDatabase" localSheetId="1" hidden="1">'Nov 2022'!$B$33:$I$203</definedName>
    <definedName name="_xlnm.Print_Area" localSheetId="2">'Accumulated as of Nov 2022'!$A$1:$D$249</definedName>
    <definedName name="_xlnm.Print_Area" localSheetId="1">'Nov 2022'!$A$1:$I$203</definedName>
    <definedName name="_xlnm.Print_Area" localSheetId="0">November!$A$1:$F$25</definedName>
    <definedName name="_xlnm.Print_Titles" localSheetId="2">'Accumulated as of Nov 2022'!$184:$184</definedName>
    <definedName name="_xlnm.Print_Titles" localSheetId="1">'Nov 2022'!$33:$33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9" i="3" l="1"/>
  <c r="C249" i="3"/>
  <c r="D179" i="3"/>
  <c r="C179" i="3"/>
  <c r="D28" i="3"/>
  <c r="C28" i="3"/>
  <c r="H203" i="2"/>
  <c r="G203" i="2"/>
  <c r="F203" i="2"/>
  <c r="E203" i="2"/>
  <c r="D203" i="2"/>
  <c r="C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203" i="2" s="1"/>
  <c r="H141" i="2"/>
  <c r="G141" i="2"/>
  <c r="F141" i="2"/>
  <c r="E141" i="2"/>
  <c r="D141" i="2"/>
  <c r="C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141" i="2" s="1"/>
  <c r="H28" i="2"/>
  <c r="G28" i="2"/>
  <c r="F28" i="2"/>
  <c r="E28" i="2"/>
  <c r="D28" i="2"/>
  <c r="C28" i="2"/>
  <c r="I27" i="2"/>
  <c r="I26" i="2"/>
  <c r="I25" i="2"/>
  <c r="I24" i="2"/>
  <c r="I23" i="2"/>
  <c r="I22" i="2"/>
  <c r="I21" i="2"/>
  <c r="I20" i="2"/>
  <c r="I19" i="2"/>
  <c r="I18" i="2"/>
  <c r="I17" i="2"/>
  <c r="I16" i="2"/>
  <c r="I15" i="2"/>
  <c r="I14" i="2"/>
  <c r="I13" i="2"/>
  <c r="I12" i="2"/>
  <c r="I11" i="2"/>
  <c r="I10" i="2"/>
  <c r="I9" i="2"/>
  <c r="I28" i="2" l="1"/>
  <c r="F21" i="1"/>
  <c r="F20" i="1"/>
  <c r="F19" i="1"/>
  <c r="E17" i="1"/>
  <c r="F17" i="1" s="1"/>
  <c r="E16" i="1"/>
  <c r="F16" i="1" s="1"/>
  <c r="E15" i="1"/>
  <c r="F15" i="1" s="1"/>
  <c r="E13" i="1"/>
  <c r="F13" i="1" s="1"/>
  <c r="E12" i="1"/>
  <c r="F12" i="1" s="1"/>
  <c r="E11" i="1"/>
  <c r="E10" i="1" s="1"/>
  <c r="F10" i="1" s="1"/>
  <c r="F9" i="1"/>
  <c r="F11" i="1" l="1"/>
  <c r="A182" i="3" l="1"/>
  <c r="A35" i="3"/>
  <c r="A146" i="2"/>
  <c r="A31" i="2"/>
</calcChain>
</file>

<file path=xl/comments1.xml><?xml version="1.0" encoding="utf-8"?>
<comments xmlns="http://schemas.openxmlformats.org/spreadsheetml/2006/main">
  <authors>
    <author>BAOLINH</author>
  </authors>
  <commentList>
    <comment ref="C23" authorId="0" shapeId="0">
      <text>
        <r>
          <rPr>
            <b/>
            <sz val="9"/>
            <color indexed="81"/>
            <rFont val="Tahoma"/>
            <family val="2"/>
          </rPr>
          <t>ADMIN:</t>
        </r>
        <r>
          <rPr>
            <sz val="9"/>
            <color indexed="81"/>
            <rFont val="Tahoma"/>
            <family val="2"/>
          </rPr>
          <t xml:space="preserve">
Increase from 139 to 141 because Grenada and Republic of Moldova have projects in Vietnam on October 2022.</t>
        </r>
      </text>
    </comment>
  </commentList>
</comments>
</file>

<file path=xl/sharedStrings.xml><?xml version="1.0" encoding="utf-8"?>
<sst xmlns="http://schemas.openxmlformats.org/spreadsheetml/2006/main" count="506" uniqueCount="294">
  <si>
    <t>Lũy kế đến 20/4/2013</t>
  </si>
  <si>
    <t xml:space="preserve">Vốn thực hiện </t>
  </si>
  <si>
    <t>103,3 tỷ USD</t>
  </si>
  <si>
    <t xml:space="preserve">Vốn đăng ký  </t>
  </si>
  <si>
    <t xml:space="preserve">214,4 tỷ USD </t>
  </si>
  <si>
    <t xml:space="preserve">Số dự án </t>
  </si>
  <si>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</si>
  <si>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</si>
  <si>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</si>
  <si>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</si>
  <si>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</si>
  <si>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</si>
  <si>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</si>
  <si>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</si>
  <si>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</si>
  <si>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</si>
  <si>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</si>
  <si>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</si>
  <si>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</si>
  <si>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</si>
  <si>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</si>
  <si>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</si>
  <si>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</si>
  <si>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</si>
  <si>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</si>
  <si>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</si>
  <si>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</si>
  <si>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</si>
  <si>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</si>
  <si>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</si>
  <si>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</si>
  <si>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</si>
  <si>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</si>
  <si>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</si>
  <si>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</si>
  <si>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</si>
  <si>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</si>
  <si>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</si>
  <si>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</si>
  <si>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</si>
  <si>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</si>
  <si>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</si>
  <si>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</si>
  <si>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</si>
  <si>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</si>
  <si>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</si>
  <si>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</si>
  <si>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</si>
  <si>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</si>
  <si>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</si>
  <si>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</si>
  <si>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</si>
  <si>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</si>
  <si>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</si>
  <si>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</si>
  <si>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</si>
  <si>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</si>
  <si>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</si>
  <si>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</si>
  <si>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</si>
  <si>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</si>
  <si>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</si>
  <si>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</si>
  <si>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</si>
  <si>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</si>
  <si>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</si>
  <si>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</si>
  <si>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</si>
  <si>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</si>
  <si>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</si>
  <si>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</si>
  <si>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</si>
  <si>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</si>
  <si>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</si>
  <si>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</si>
  <si>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</si>
  <si>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</si>
  <si>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</si>
  <si>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</si>
  <si>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</si>
  <si>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</si>
  <si>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</si>
  <si>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</si>
  <si>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</si>
  <si>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</si>
  <si>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</si>
  <si>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</si>
  <si>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</si>
  <si>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</si>
  <si>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</si>
  <si>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</si>
  <si>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</si>
  <si>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</si>
  <si>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</si>
  <si>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</si>
  <si>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</si>
  <si>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</si>
  <si>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</si>
  <si>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</si>
  <si>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</si>
  <si>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</si>
  <si>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</si>
  <si>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</si>
  <si>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</si>
  <si>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</si>
  <si>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</si>
  <si>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</si>
  <si>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</si>
  <si>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</si>
  <si>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</si>
  <si>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</si>
  <si>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</si>
  <si>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</si>
  <si>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</si>
  <si>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</si>
  <si>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</si>
  <si>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</si>
  <si>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</si>
  <si>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</si>
  <si>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</si>
  <si>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</si>
  <si>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</si>
  <si>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</si>
  <si>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Note:</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</si>
  <si>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</si>
  <si>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</si>
  <si>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</si>
  <si>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</si>
  <si>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</si>
  <si>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</si>
  <si>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</si>
  <si>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</si>
  <si>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</si>
  <si>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</si>
  <si>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</si>
  <si>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</si>
  <si>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</si>
  <si>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Real estate activities</t>
  </si>
  <si>
    <t>Professional, scientific and technical activities</t>
  </si>
  <si>
    <t xml:space="preserve">Wholesale and retail trade; repair of motor vehicles and motorcycles  </t>
  </si>
  <si>
    <t>Transportation and storage</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</si>
  <si>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</si>
  <si>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</si>
  <si>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</si>
  <si>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</si>
  <si>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</si>
  <si>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</si>
  <si>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</si>
  <si>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</si>
  <si>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</si>
  <si>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</si>
  <si>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</si>
  <si>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</si>
  <si>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</si>
  <si>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</si>
  <si>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</si>
  <si>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</si>
  <si>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Hong Kong</t>
  </si>
  <si>
    <t>Taiwan</t>
  </si>
  <si>
    <t>Thailand</t>
  </si>
  <si>
    <t>Netherlands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</si>
  <si>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</si>
  <si>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</si>
  <si>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</si>
  <si>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</si>
  <si>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</si>
  <si>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</si>
  <si>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</si>
  <si>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</si>
  <si>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</si>
  <si>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</si>
  <si>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</si>
  <si>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</si>
  <si>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</si>
  <si>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</si>
  <si>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</si>
  <si>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</si>
  <si>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</si>
  <si>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</si>
  <si>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</si>
  <si>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</si>
  <si>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</si>
  <si>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</si>
  <si>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</si>
  <si>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</si>
  <si>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</si>
  <si>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</si>
  <si>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</si>
  <si>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</si>
  <si>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</si>
  <si>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</si>
  <si>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</si>
  <si>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</si>
  <si>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</si>
  <si>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</si>
  <si>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</si>
  <si>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</si>
  <si>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</si>
  <si>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</si>
  <si>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</si>
  <si>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</si>
  <si>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</si>
  <si>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</si>
  <si>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</si>
  <si>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</si>
  <si>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</si>
  <si>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</si>
  <si>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</si>
  <si>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</si>
  <si>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</si>
  <si>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</si>
  <si>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</si>
  <si>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</si>
  <si>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</si>
  <si>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</si>
  <si>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</si>
  <si>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</si>
  <si>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</si>
  <si>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</si>
  <si>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</si>
  <si>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</si>
  <si>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</si>
  <si>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</si>
  <si>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</si>
  <si>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</si>
  <si>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</si>
  <si>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</si>
  <si>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</si>
  <si>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</si>
  <si>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</si>
  <si>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</si>
  <si>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</si>
  <si>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</si>
  <si>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</si>
  <si>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</si>
  <si>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</si>
  <si>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</si>
  <si>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</si>
  <si>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Saudia Arabia</t>
  </si>
  <si>
    <t>Democratic People's Republic of Korea</t>
  </si>
  <si>
    <t>Mongolia</t>
  </si>
  <si>
    <t>Portugal</t>
  </si>
  <si>
    <t>Ho Chi Minh City</t>
  </si>
  <si>
    <t>Hanoi</t>
  </si>
  <si>
    <t>Phu Yen</t>
  </si>
  <si>
    <t>Lang Son</t>
  </si>
  <si>
    <t>Son La</t>
  </si>
  <si>
    <t>Cao Bang</t>
  </si>
  <si>
    <t>Bac Kan</t>
  </si>
  <si>
    <t>Ha Giang</t>
  </si>
  <si>
    <t>Dien Bien</t>
  </si>
  <si>
    <t>Thua Thien Hue</t>
  </si>
  <si>
    <t>Switzerland</t>
  </si>
  <si>
    <t>Albania</t>
  </si>
  <si>
    <t>Republic of Korea</t>
  </si>
  <si>
    <t>United States of America</t>
  </si>
  <si>
    <t>Algeria</t>
  </si>
  <si>
    <t>Lesotho</t>
  </si>
  <si>
    <t>Czechia</t>
  </si>
  <si>
    <t>Cyprus</t>
  </si>
  <si>
    <t>Guernsey</t>
  </si>
  <si>
    <t>Burkina Faso</t>
  </si>
  <si>
    <t>Vanuatu</t>
  </si>
  <si>
    <t>Norway</t>
  </si>
  <si>
    <t>Macao</t>
  </si>
  <si>
    <t>Cambodia</t>
  </si>
  <si>
    <t>Iraq</t>
  </si>
  <si>
    <t>Morrocco</t>
  </si>
  <si>
    <t>Côte d'Ivoire</t>
  </si>
  <si>
    <t xml:space="preserve"> </t>
  </si>
  <si>
    <t>Kyrgyzstan</t>
  </si>
  <si>
    <t>Qatar</t>
  </si>
  <si>
    <t>Petroleum</t>
  </si>
  <si>
    <t>Tunisia</t>
  </si>
  <si>
    <t>Manufacturing and processing</t>
  </si>
  <si>
    <t xml:space="preserve">Wholesale and retail; repair of motor vehicles and motorcycles  </t>
  </si>
  <si>
    <t>Ukraina</t>
  </si>
  <si>
    <t>Grenada</t>
  </si>
  <si>
    <t>Republic of Moldova</t>
  </si>
  <si>
    <t>Thua Thien hue</t>
  </si>
  <si>
    <t>FDI BRIEF REPORT IN THE FIRST ELEVEN MONTHS OF 2022</t>
  </si>
  <si>
    <t>Hanoi, November 23 2022</t>
  </si>
  <si>
    <t>The first eleven months of 2021</t>
  </si>
  <si>
    <t>The first eleven months of 2022</t>
  </si>
  <si>
    <t>Accumulated as of November 20, 2022:</t>
  </si>
  <si>
    <t>141 countries and territories having investments in Vietnam with 36,109 projects and total registered capital of 437.52 billion USD. Republic of Korea led the list, followed by Japan, Singapore and Taiwan.</t>
  </si>
  <si>
    <t>FDI ATTRACTION IN THE FIRST ELEVEN MONTHS OF 2022 BY SECTOR</t>
  </si>
  <si>
    <t>As from January 1 to November 20, 2022</t>
  </si>
  <si>
    <t>FDI ATTRACTION IN NOVEMBER 2022 BY COUNTERPART</t>
  </si>
  <si>
    <t>FDI ATTRACTION IN THE FIRST ELEVEN MONTHS OF 2022 BY LOCATION</t>
  </si>
  <si>
    <t>Kon Tun</t>
  </si>
  <si>
    <t>Real estate sector</t>
  </si>
  <si>
    <t>Production and distribution of electricity, gas, steam and air conditioning supply</t>
  </si>
  <si>
    <t>(Valid projects accumulated as of November 20,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</si>
</sst>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0\ _₫_-;\-* #,##0.00\ _₫_-;_-* &quot;-&quot;??\ _₫_-;_-@_-"/>
    <numFmt numFmtId="167" formatCode="#,##0.0"/>
    <numFmt numFmtId="168" formatCode="0.0%"/>
    <numFmt numFmtId="169" formatCode="_(* #,##0_);_(* \(#,##0\);_(* &quot;-&quot;??_);_(@_)"/>
    <numFmt numFmtId="170" formatCode="_(* #,##0.000_);_(* \(#,##0.000\);_(* &quot;-&quot;??_);_(@_)"/>
    <numFmt numFmtId="171" formatCode="#.##0"/>
    <numFmt numFmtId="172" formatCode="0.000"/>
    <numFmt numFmtId="173" formatCode="\$#,##0\ ;\(\$#,##0\)"/>
    <numFmt numFmtId="174" formatCode="&quot;\&quot;#,##0;[Red]&quot;\&quot;&quot;\&quot;\-#,##0"/>
    <numFmt numFmtId="175" formatCode="&quot;\&quot;#,##0.00;[Red]&quot;\&quot;&quot;\&quot;&quot;\&quot;&quot;\&quot;&quot;\&quot;&quot;\&quot;\-#,##0.00"/>
    <numFmt numFmtId="176" formatCode="&quot;\&quot;#,##0.00;[Red]&quot;\&quot;\-#,##0.00"/>
    <numFmt numFmtId="177" formatCode="&quot;\&quot;#,##0;[Red]&quot;\&quot;\-#,##0"/>
    <numFmt numFmtId="178" formatCode="_-&quot;£&quot;* #,##0_-;\-&quot;£&quot;* #,##0_-;_-&quot;£&quot;* &quot;-&quot;_-;_-@_-"/>
    <numFmt numFmtId="179" formatCode="#,##0\ &quot;F&quot;;[Red]\-#,##0\ &quot;F&quot;"/>
    <numFmt numFmtId="180" formatCode="0.00_)"/>
    <numFmt numFmtId="181" formatCode="#.##"/>
    <numFmt numFmtId="182" formatCode="0.00E+00;\许"/>
    <numFmt numFmtId="183" formatCode="0.00E+00;\趰"/>
    <numFmt numFmtId="184" formatCode="0.0E+00;\趰"/>
    <numFmt numFmtId="185" formatCode="0E+00;\趰"/>
    <numFmt numFmtId="186" formatCode="#,##0.0;[Red]\-#,##0.0"/>
    <numFmt numFmtId="187" formatCode="0.000%"/>
  </numFmts>
  <fonts count="73">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indexed="8"/>
      <name val="Times New Roman"/>
      <family val="1"/>
    </font>
    <font>
      <b/>
      <sz val="11"/>
      <color indexed="8"/>
      <name val="Times New Roman"/>
      <family val="1"/>
    </font>
    <font>
      <b/>
      <i/>
      <u/>
      <sz val="11"/>
      <color indexed="8"/>
      <name val="Times New Roman"/>
      <family val="1"/>
    </font>
    <font>
      <sz val="11"/>
      <name val="Times New Roman"/>
      <family val="1"/>
    </font>
    <font>
      <b/>
      <sz val="11"/>
      <name val="Times New Roman"/>
      <family val="1"/>
    </font>
    <font>
      <i/>
      <sz val="11"/>
      <name val="Times New Roman"/>
      <family val="1"/>
    </font>
    <font>
      <sz val="9"/>
      <color indexed="81"/>
      <name val="Tahoma"/>
      <family val="2"/>
    </font>
    <font>
      <b/>
      <sz val="9"/>
      <color indexed="81"/>
      <name val="Tahoma"/>
      <family val="2"/>
    </font>
    <font>
      <sz val="11"/>
      <color theme="1"/>
      <name val="Times New Roman"/>
      <family val="1"/>
    </font>
    <font>
      <b/>
      <sz val="10"/>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s>
  <cellStyleXfs count="208">
    <xf numFmtId="0" fontId="0" fillId="0" borderId="0"/>
    <xf numFmtId="165"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0" fontId="8" fillId="0" borderId="0"/>
    <xf numFmtId="0" fontId="17" fillId="0" borderId="0"/>
    <xf numFmtId="186" fontId="19" fillId="0" borderId="0" applyFont="0" applyFill="0" applyBorder="0" applyAlignment="0" applyProtection="0"/>
    <xf numFmtId="0" fontId="20" fillId="0" borderId="0" applyFont="0" applyFill="0" applyBorder="0" applyAlignment="0" applyProtection="0"/>
    <xf numFmtId="181"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41"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5"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2" fontId="21" fillId="0" borderId="0" applyFont="0" applyFill="0" applyBorder="0" applyAlignment="0" applyProtection="0"/>
    <xf numFmtId="0" fontId="31" fillId="0" borderId="0" applyFont="0" applyFill="0" applyBorder="0" applyAlignment="0" applyProtection="0"/>
    <xf numFmtId="183" fontId="21" fillId="0" borderId="0" applyFont="0" applyFill="0" applyBorder="0" applyAlignment="0" applyProtection="0"/>
    <xf numFmtId="0" fontId="31" fillId="0" borderId="0"/>
    <xf numFmtId="0" fontId="31" fillId="0" borderId="0"/>
    <xf numFmtId="37" fontId="32" fillId="0" borderId="0"/>
    <xf numFmtId="0" fontId="33" fillId="0" borderId="0"/>
    <xf numFmtId="172" fontId="17" fillId="0" borderId="0" applyFill="0" applyBorder="0" applyAlignment="0"/>
    <xf numFmtId="172" fontId="6" fillId="0" borderId="0" applyFill="0" applyBorder="0" applyAlignment="0"/>
    <xf numFmtId="172" fontId="6" fillId="0" borderId="0" applyFill="0" applyBorder="0" applyAlignment="0"/>
    <xf numFmtId="166" fontId="17" fillId="0" borderId="0" applyFont="0" applyFill="0" applyBorder="0" applyAlignment="0" applyProtection="0"/>
    <xf numFmtId="166" fontId="2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2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7" fillId="0" borderId="0" applyFont="0" applyFill="0" applyBorder="0" applyAlignment="0" applyProtection="0"/>
    <xf numFmtId="3" fontId="8" fillId="0" borderId="0" applyFont="0" applyFill="0" applyBorder="0" applyAlignment="0" applyProtection="0"/>
    <xf numFmtId="173"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78" fontId="17" fillId="0" borderId="4"/>
    <xf numFmtId="178" fontId="6" fillId="0" borderId="4"/>
    <xf numFmtId="178" fontId="6" fillId="0" borderId="4"/>
    <xf numFmtId="0" fontId="18" fillId="0" borderId="0" applyNumberFormat="0" applyFont="0" applyFill="0" applyAlignment="0"/>
    <xf numFmtId="180"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4" fontId="8" fillId="0" borderId="0" applyFont="0" applyFill="0" applyBorder="0" applyAlignment="0" applyProtection="0"/>
    <xf numFmtId="175" fontId="8" fillId="0" borderId="0" applyFont="0" applyFill="0" applyBorder="0" applyAlignment="0" applyProtection="0"/>
    <xf numFmtId="176" fontId="43" fillId="0" borderId="0" applyFont="0" applyFill="0" applyBorder="0" applyAlignment="0" applyProtection="0"/>
    <xf numFmtId="177" fontId="43" fillId="0" borderId="0" applyFont="0" applyFill="0" applyBorder="0" applyAlignment="0" applyProtection="0"/>
    <xf numFmtId="0" fontId="44" fillId="0" borderId="0"/>
    <xf numFmtId="0" fontId="18" fillId="0" borderId="0"/>
    <xf numFmtId="41" fontId="42" fillId="0" borderId="0" applyFont="0" applyFill="0" applyBorder="0" applyAlignment="0" applyProtection="0"/>
    <xf numFmtId="43" fontId="42" fillId="0" borderId="0" applyFont="0" applyFill="0" applyBorder="0" applyAlignment="0" applyProtection="0"/>
    <xf numFmtId="42" fontId="42" fillId="0" borderId="0" applyFont="0" applyFill="0" applyBorder="0" applyAlignment="0" applyProtection="0"/>
    <xf numFmtId="179" fontId="45" fillId="0" borderId="0" applyFont="0" applyFill="0" applyBorder="0" applyAlignment="0" applyProtection="0"/>
    <xf numFmtId="44"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12" borderId="13" applyNumberFormat="0" applyFont="0" applyAlignment="0" applyProtection="0"/>
  </cellStyleXfs>
  <cellXfs count="162">
    <xf numFmtId="0" fontId="0" fillId="0" borderId="0" xfId="0"/>
    <xf numFmtId="0" fontId="3" fillId="0" borderId="0" xfId="0" applyFont="1" applyAlignment="1">
      <alignment horizontal="left"/>
    </xf>
    <xf numFmtId="0" fontId="4" fillId="0" borderId="0" xfId="0" applyFont="1"/>
    <xf numFmtId="167" fontId="4" fillId="0" borderId="0" xfId="0" applyNumberFormat="1" applyFont="1"/>
    <xf numFmtId="167" fontId="5" fillId="0" borderId="0" xfId="0" applyNumberFormat="1" applyFont="1"/>
    <xf numFmtId="168" fontId="4" fillId="0" borderId="0" xfId="3" applyNumberFormat="1" applyFont="1"/>
    <xf numFmtId="0" fontId="7" fillId="2" borderId="0" xfId="0" applyFont="1" applyFill="1" applyAlignment="1">
      <alignment horizontal="center" vertical="center" wrapText="1"/>
    </xf>
    <xf numFmtId="0" fontId="5" fillId="0" borderId="0" xfId="0" applyFont="1" applyFill="1"/>
    <xf numFmtId="0" fontId="5" fillId="0" borderId="0" xfId="0" applyFont="1"/>
    <xf numFmtId="0" fontId="5" fillId="0" borderId="0" xfId="0" applyNumberFormat="1" applyFont="1" applyBorder="1" applyAlignment="1">
      <alignment horizontal="left"/>
    </xf>
    <xf numFmtId="0" fontId="5" fillId="0" borderId="0" xfId="0" applyFont="1" applyFill="1" applyBorder="1"/>
    <xf numFmtId="0" fontId="5" fillId="0" borderId="0" xfId="0" applyFont="1" applyFill="1" applyBorder="1" applyAlignment="1">
      <alignment horizontal="center"/>
    </xf>
    <xf numFmtId="167" fontId="5" fillId="0" borderId="0" xfId="0" applyNumberFormat="1" applyFont="1" applyFill="1" applyBorder="1"/>
    <xf numFmtId="168" fontId="5" fillId="0" borderId="0" xfId="3" applyNumberFormat="1" applyFont="1" applyFill="1" applyBorder="1"/>
    <xf numFmtId="168" fontId="5" fillId="0" borderId="0" xfId="3" applyNumberFormat="1" applyFont="1"/>
    <xf numFmtId="0" fontId="5" fillId="0" borderId="0" xfId="0" applyFont="1" applyAlignment="1">
      <alignment horizontal="left"/>
    </xf>
    <xf numFmtId="10" fontId="5" fillId="0" borderId="0" xfId="2" applyNumberFormat="1" applyFont="1"/>
    <xf numFmtId="4" fontId="7" fillId="0" borderId="0" xfId="0" applyNumberFormat="1" applyFont="1"/>
    <xf numFmtId="167" fontId="7" fillId="0" borderId="0" xfId="0" applyNumberFormat="1" applyFont="1"/>
    <xf numFmtId="9" fontId="7" fillId="0" borderId="0" xfId="3" applyFont="1"/>
    <xf numFmtId="168" fontId="7" fillId="0" borderId="0" xfId="3" applyNumberFormat="1" applyFont="1"/>
    <xf numFmtId="167" fontId="10" fillId="0" borderId="0" xfId="0" applyNumberFormat="1" applyFont="1"/>
    <xf numFmtId="167" fontId="7" fillId="0" borderId="0" xfId="0" applyNumberFormat="1" applyFont="1" applyAlignment="1"/>
    <xf numFmtId="168" fontId="7" fillId="0" borderId="0" xfId="3" applyNumberFormat="1" applyFont="1" applyAlignment="1"/>
    <xf numFmtId="167" fontId="3" fillId="0" borderId="0" xfId="0" applyNumberFormat="1" applyFont="1" applyAlignment="1"/>
    <xf numFmtId="168" fontId="3" fillId="0" borderId="0" xfId="3" applyNumberFormat="1" applyFont="1" applyAlignment="1"/>
    <xf numFmtId="1" fontId="4" fillId="0" borderId="0" xfId="4" applyNumberFormat="1" applyFont="1" applyAlignment="1">
      <alignment horizontal="left"/>
    </xf>
    <xf numFmtId="167" fontId="7" fillId="0" borderId="0" xfId="0" applyNumberFormat="1" applyFont="1" applyAlignment="1">
      <alignment horizontal="center"/>
    </xf>
    <xf numFmtId="168" fontId="3" fillId="0" borderId="0" xfId="3" applyNumberFormat="1" applyFont="1"/>
    <xf numFmtId="9" fontId="3" fillId="0" borderId="0" xfId="3" applyFont="1"/>
    <xf numFmtId="165" fontId="3" fillId="0" borderId="0" xfId="4" applyFont="1"/>
    <xf numFmtId="169" fontId="13" fillId="3" borderId="0" xfId="5" applyNumberFormat="1" applyFont="1" applyFill="1"/>
    <xf numFmtId="170" fontId="14" fillId="3" borderId="0" xfId="5" applyNumberFormat="1" applyFont="1" applyFill="1" applyAlignment="1">
      <alignment horizontal="right"/>
    </xf>
    <xf numFmtId="0" fontId="13" fillId="3" borderId="0" xfId="0" applyFont="1" applyFill="1"/>
    <xf numFmtId="170" fontId="13" fillId="3" borderId="0" xfId="5" applyNumberFormat="1" applyFont="1" applyFill="1"/>
    <xf numFmtId="169" fontId="13" fillId="3" borderId="1" xfId="5" applyNumberFormat="1" applyFont="1" applyFill="1" applyBorder="1"/>
    <xf numFmtId="169" fontId="12" fillId="4" borderId="1" xfId="5" applyNumberFormat="1" applyFont="1" applyFill="1" applyBorder="1" applyAlignment="1">
      <alignment horizontal="right" vertical="center" wrapText="1"/>
    </xf>
    <xf numFmtId="0" fontId="12" fillId="3" borderId="0" xfId="0" applyFont="1" applyFill="1" applyBorder="1" applyAlignment="1">
      <alignment horizontal="center" vertical="center" wrapText="1"/>
    </xf>
    <xf numFmtId="169" fontId="12" fillId="3" borderId="0" xfId="5" applyNumberFormat="1" applyFont="1" applyFill="1" applyBorder="1" applyAlignment="1">
      <alignment horizontal="right" vertical="center" wrapText="1"/>
    </xf>
    <xf numFmtId="170"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applyFill="1" applyBorder="1"/>
    <xf numFmtId="171" fontId="13" fillId="3" borderId="0" xfId="0" applyNumberFormat="1" applyFont="1" applyFill="1" applyAlignment="1">
      <alignment horizontal="center"/>
    </xf>
    <xf numFmtId="3" fontId="5" fillId="0" borderId="0" xfId="0" applyNumberFormat="1" applyFont="1"/>
    <xf numFmtId="187"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Fill="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68" fontId="64" fillId="2" borderId="1" xfId="3" applyNumberFormat="1" applyFont="1" applyFill="1" applyBorder="1" applyAlignment="1">
      <alignment horizontal="center" vertical="center" wrapText="1"/>
    </xf>
    <xf numFmtId="0" fontId="63" fillId="0" borderId="1" xfId="0" applyNumberFormat="1" applyFont="1" applyFill="1" applyBorder="1" applyAlignment="1">
      <alignment horizontal="left"/>
    </xf>
    <xf numFmtId="0" fontId="63" fillId="0" borderId="1" xfId="0" applyFont="1" applyFill="1" applyBorder="1"/>
    <xf numFmtId="0" fontId="63" fillId="0" borderId="1" xfId="0" applyFont="1" applyFill="1" applyBorder="1" applyAlignment="1">
      <alignment horizontal="center"/>
    </xf>
    <xf numFmtId="0" fontId="63" fillId="0" borderId="1" xfId="0" applyNumberFormat="1"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Fill="1" applyBorder="1" applyAlignment="1">
      <alignment vertical="center" wrapText="1"/>
    </xf>
    <xf numFmtId="0" fontId="65" fillId="0" borderId="0" xfId="0" applyFont="1"/>
    <xf numFmtId="0" fontId="63" fillId="0" borderId="0" xfId="0" applyFont="1" applyAlignment="1">
      <alignment horizontal="left"/>
    </xf>
    <xf numFmtId="0" fontId="66" fillId="0" borderId="0" xfId="0" applyFont="1"/>
    <xf numFmtId="168" fontId="68" fillId="0" borderId="0" xfId="3" applyNumberFormat="1" applyFont="1" applyAlignment="1">
      <alignment horizontal="right"/>
    </xf>
    <xf numFmtId="0" fontId="71" fillId="0" borderId="0" xfId="0" applyFont="1" applyAlignment="1">
      <alignment vertical="center"/>
    </xf>
    <xf numFmtId="0" fontId="7" fillId="0" borderId="0" xfId="0" applyFont="1" applyAlignment="1">
      <alignment horizontal="center"/>
    </xf>
    <xf numFmtId="168" fontId="3" fillId="0" borderId="0" xfId="3" applyNumberFormat="1" applyFont="1" applyAlignment="1">
      <alignment horizontal="center"/>
    </xf>
    <xf numFmtId="169" fontId="10" fillId="0" borderId="0" xfId="4" applyNumberFormat="1" applyFont="1"/>
    <xf numFmtId="168" fontId="64" fillId="0" borderId="0" xfId="3" applyNumberFormat="1" applyFont="1"/>
    <xf numFmtId="165" fontId="71" fillId="0" borderId="0" xfId="1" applyFont="1" applyBorder="1" applyAlignment="1">
      <alignment horizontal="left" vertical="center"/>
    </xf>
    <xf numFmtId="0" fontId="71" fillId="0" borderId="0" xfId="0" applyFont="1"/>
    <xf numFmtId="0" fontId="67" fillId="0" borderId="0" xfId="0" applyFont="1" applyAlignment="1">
      <alignment horizontal="left"/>
    </xf>
    <xf numFmtId="169" fontId="71" fillId="0" borderId="0" xfId="1" applyNumberFormat="1" applyFont="1"/>
    <xf numFmtId="165" fontId="71" fillId="0" borderId="0" xfId="1" applyNumberFormat="1" applyFont="1"/>
    <xf numFmtId="169" fontId="68" fillId="0" borderId="0" xfId="1" applyNumberFormat="1" applyFont="1" applyAlignment="1">
      <alignment horizontal="right"/>
    </xf>
    <xf numFmtId="165" fontId="68" fillId="0" borderId="0" xfId="1" applyNumberFormat="1" applyFont="1" applyAlignment="1">
      <alignment horizontal="right"/>
    </xf>
    <xf numFmtId="0" fontId="72" fillId="3" borderId="0" xfId="0" applyFont="1" applyFill="1" applyAlignment="1">
      <alignment horizontal="center" vertical="center" wrapText="1"/>
    </xf>
    <xf numFmtId="0" fontId="71" fillId="0" borderId="0" xfId="0" applyFont="1" applyBorder="1" applyAlignment="1">
      <alignment vertical="center" wrapText="1"/>
    </xf>
    <xf numFmtId="0" fontId="71" fillId="0" borderId="0" xfId="0" applyFont="1" applyBorder="1" applyAlignment="1">
      <alignment vertical="center"/>
    </xf>
    <xf numFmtId="0" fontId="71" fillId="0" borderId="0" xfId="0" applyNumberFormat="1" applyFont="1" applyBorder="1" applyAlignment="1">
      <alignment horizontal="left" vertical="center"/>
    </xf>
    <xf numFmtId="0" fontId="72" fillId="3" borderId="0" xfId="0" applyFont="1" applyFill="1" applyAlignment="1">
      <alignment vertical="center"/>
    </xf>
    <xf numFmtId="0" fontId="72" fillId="0" borderId="0" xfId="0" applyNumberFormat="1" applyFont="1" applyFill="1" applyBorder="1" applyAlignment="1">
      <alignment horizontal="center" vertical="center"/>
    </xf>
    <xf numFmtId="169" fontId="72" fillId="0" borderId="0" xfId="1" applyNumberFormat="1" applyFont="1" applyFill="1" applyBorder="1" applyAlignment="1">
      <alignment vertical="center"/>
    </xf>
    <xf numFmtId="165" fontId="72" fillId="0" borderId="0" xfId="1" applyNumberFormat="1" applyFont="1" applyFill="1" applyBorder="1" applyAlignment="1">
      <alignment vertical="center"/>
    </xf>
    <xf numFmtId="0" fontId="72" fillId="0" borderId="0" xfId="0" applyFont="1" applyFill="1" applyAlignment="1">
      <alignment vertical="center"/>
    </xf>
    <xf numFmtId="0" fontId="71" fillId="0" borderId="0" xfId="0" applyNumberFormat="1" applyFont="1" applyAlignment="1">
      <alignment horizontal="center"/>
    </xf>
    <xf numFmtId="0" fontId="71" fillId="0" borderId="0" xfId="0" applyNumberFormat="1" applyFont="1"/>
    <xf numFmtId="0" fontId="71" fillId="0" borderId="0" xfId="0" applyFont="1" applyFill="1" applyAlignment="1">
      <alignment vertical="center"/>
    </xf>
    <xf numFmtId="0" fontId="71" fillId="0" borderId="0" xfId="0" applyFont="1" applyAlignment="1">
      <alignment horizontal="center"/>
    </xf>
    <xf numFmtId="0" fontId="63" fillId="3" borderId="1" xfId="0" applyFont="1" applyFill="1" applyBorder="1" applyAlignment="1">
      <alignment wrapText="1"/>
    </xf>
    <xf numFmtId="171" fontId="67" fillId="3" borderId="1" xfId="0" applyNumberFormat="1" applyFont="1" applyFill="1" applyBorder="1" applyAlignment="1">
      <alignment horizontal="center" vertical="center" wrapText="1"/>
    </xf>
    <xf numFmtId="0" fontId="67" fillId="3" borderId="1" xfId="6" applyNumberFormat="1" applyFont="1" applyFill="1" applyBorder="1" applyAlignment="1">
      <alignment horizontal="center" vertical="center" wrapText="1"/>
    </xf>
    <xf numFmtId="169" fontId="67" fillId="3" borderId="1" xfId="5" applyNumberFormat="1" applyFont="1" applyFill="1" applyBorder="1" applyAlignment="1">
      <alignment horizontal="center" vertical="center" wrapText="1"/>
    </xf>
    <xf numFmtId="170" fontId="67" fillId="3" borderId="1" xfId="5" applyNumberFormat="1" applyFont="1" applyFill="1" applyBorder="1" applyAlignment="1">
      <alignment horizontal="center" vertical="center" wrapText="1"/>
    </xf>
    <xf numFmtId="1" fontId="63" fillId="3" borderId="1" xfId="0" applyNumberFormat="1" applyFont="1" applyFill="1" applyBorder="1" applyAlignment="1">
      <alignment horizontal="center"/>
    </xf>
    <xf numFmtId="169" fontId="63" fillId="3" borderId="1" xfId="5" applyNumberFormat="1" applyFont="1" applyFill="1" applyBorder="1"/>
    <xf numFmtId="169" fontId="67" fillId="4" borderId="1" xfId="5" applyNumberFormat="1" applyFont="1" applyFill="1" applyBorder="1" applyAlignment="1">
      <alignment horizontal="right" vertical="center" wrapText="1"/>
    </xf>
    <xf numFmtId="165" fontId="13" fillId="3" borderId="1" xfId="5" applyNumberFormat="1" applyFont="1" applyFill="1" applyBorder="1"/>
    <xf numFmtId="165" fontId="12" fillId="4" borderId="1" xfId="5" applyNumberFormat="1" applyFont="1" applyFill="1" applyBorder="1" applyAlignment="1">
      <alignment horizontal="right" vertical="center" wrapText="1"/>
    </xf>
    <xf numFmtId="165" fontId="63" fillId="3" borderId="1" xfId="5" applyNumberFormat="1" applyFont="1" applyFill="1" applyBorder="1"/>
    <xf numFmtId="165" fontId="67" fillId="4" borderId="1" xfId="5" applyNumberFormat="1" applyFont="1" applyFill="1" applyBorder="1" applyAlignment="1">
      <alignment horizontal="right" vertical="center" wrapText="1"/>
    </xf>
    <xf numFmtId="0" fontId="71" fillId="0" borderId="1" xfId="0" applyFont="1" applyBorder="1" applyAlignment="1">
      <alignment vertical="center" wrapText="1"/>
    </xf>
    <xf numFmtId="0" fontId="71" fillId="0" borderId="1" xfId="0" applyNumberFormat="1" applyFont="1" applyBorder="1" applyAlignment="1">
      <alignment vertical="center" wrapText="1"/>
    </xf>
    <xf numFmtId="0" fontId="66" fillId="0" borderId="1" xfId="0" applyFont="1" applyBorder="1" applyAlignment="1">
      <alignment vertical="center" wrapText="1"/>
    </xf>
    <xf numFmtId="0" fontId="71" fillId="0" borderId="1" xfId="0" applyNumberFormat="1" applyFont="1" applyBorder="1" applyAlignment="1">
      <alignment horizontal="left" vertical="center"/>
    </xf>
    <xf numFmtId="0" fontId="71"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71" fillId="3" borderId="1" xfId="0" applyFont="1" applyFill="1" applyBorder="1" applyAlignment="1">
      <alignment horizontal="left" vertical="center" wrapText="1"/>
    </xf>
    <xf numFmtId="169" fontId="71" fillId="0" borderId="1" xfId="1" applyNumberFormat="1" applyFont="1" applyBorder="1" applyAlignment="1">
      <alignment vertical="center"/>
    </xf>
    <xf numFmtId="165" fontId="71" fillId="0" borderId="1" xfId="1" applyNumberFormat="1" applyFont="1" applyBorder="1" applyAlignment="1">
      <alignment vertical="center"/>
    </xf>
    <xf numFmtId="165" fontId="71" fillId="0" borderId="1" xfId="1" applyNumberFormat="1" applyFont="1" applyFill="1" applyBorder="1" applyAlignment="1">
      <alignment vertical="center"/>
    </xf>
    <xf numFmtId="0" fontId="71" fillId="0" borderId="1" xfId="0" applyFont="1" applyBorder="1" applyAlignment="1">
      <alignment vertical="center"/>
    </xf>
    <xf numFmtId="0" fontId="71" fillId="0" borderId="1" xfId="0" applyFont="1" applyBorder="1" applyAlignment="1">
      <alignment horizontal="left" vertical="center"/>
    </xf>
    <xf numFmtId="169" fontId="72" fillId="2" borderId="1" xfId="1" applyNumberFormat="1" applyFont="1" applyFill="1" applyBorder="1" applyAlignment="1">
      <alignment vertical="center"/>
    </xf>
    <xf numFmtId="165" fontId="72" fillId="2" borderId="1" xfId="1" applyNumberFormat="1" applyFont="1" applyFill="1" applyBorder="1" applyAlignment="1">
      <alignment vertical="center"/>
    </xf>
    <xf numFmtId="0" fontId="72" fillId="4" borderId="1" xfId="0" applyFont="1" applyFill="1" applyBorder="1" applyAlignment="1">
      <alignment horizontal="center" vertical="center" wrapText="1"/>
    </xf>
    <xf numFmtId="169" fontId="72" fillId="4" borderId="1" xfId="1" applyNumberFormat="1" applyFont="1" applyFill="1" applyBorder="1" applyAlignment="1">
      <alignment horizontal="center" vertical="center" wrapText="1"/>
    </xf>
    <xf numFmtId="165" fontId="72" fillId="4" borderId="1" xfId="1" applyNumberFormat="1" applyFont="1" applyFill="1" applyBorder="1" applyAlignment="1">
      <alignment horizontal="center" vertical="center" wrapText="1"/>
    </xf>
    <xf numFmtId="3" fontId="72" fillId="4" borderId="1" xfId="0" applyNumberFormat="1" applyFont="1" applyFill="1" applyBorder="1" applyAlignment="1">
      <alignment horizontal="center" vertical="center" wrapText="1"/>
    </xf>
    <xf numFmtId="0" fontId="71" fillId="0" borderId="1" xfId="0" applyNumberFormat="1" applyFont="1" applyBorder="1" applyAlignment="1">
      <alignment horizontal="center" vertical="center"/>
    </xf>
    <xf numFmtId="165" fontId="71" fillId="0" borderId="1" xfId="1" applyFont="1" applyBorder="1" applyAlignment="1">
      <alignment horizontal="left" vertical="center"/>
    </xf>
    <xf numFmtId="165" fontId="71" fillId="0" borderId="1" xfId="1" applyFont="1" applyBorder="1" applyAlignment="1">
      <alignment vertical="center"/>
    </xf>
    <xf numFmtId="164" fontId="71" fillId="0" borderId="1" xfId="0" applyNumberFormat="1" applyFont="1" applyBorder="1" applyAlignment="1">
      <alignment horizontal="left" vertical="center"/>
    </xf>
    <xf numFmtId="164" fontId="71" fillId="0" borderId="1" xfId="0" applyNumberFormat="1" applyFont="1" applyFill="1" applyBorder="1" applyAlignment="1">
      <alignment vertical="center"/>
    </xf>
    <xf numFmtId="165" fontId="71" fillId="0" borderId="1" xfId="1" applyFont="1" applyFill="1" applyBorder="1" applyAlignment="1">
      <alignment horizontal="left" vertical="center"/>
    </xf>
    <xf numFmtId="164" fontId="71" fillId="0" borderId="1" xfId="0" applyNumberFormat="1" applyFont="1" applyBorder="1" applyAlignment="1">
      <alignment vertical="center"/>
    </xf>
    <xf numFmtId="170" fontId="71" fillId="0" borderId="1" xfId="1" applyNumberFormat="1" applyFont="1" applyBorder="1" applyAlignment="1">
      <alignment vertical="center"/>
    </xf>
    <xf numFmtId="0" fontId="71" fillId="0" borderId="1" xfId="0" applyFont="1" applyBorder="1" applyAlignment="1">
      <alignment horizontal="center" vertical="center"/>
    </xf>
    <xf numFmtId="165" fontId="66" fillId="0" borderId="1" xfId="1" applyFont="1" applyBorder="1" applyAlignment="1">
      <alignment vertical="center"/>
    </xf>
    <xf numFmtId="0" fontId="71" fillId="0" borderId="1" xfId="1" applyNumberFormat="1" applyFont="1" applyBorder="1" applyAlignment="1">
      <alignment horizontal="left" vertical="center" wrapText="1"/>
    </xf>
    <xf numFmtId="164" fontId="71" fillId="0" borderId="0" xfId="0" applyNumberFormat="1" applyFont="1" applyAlignment="1">
      <alignment vertical="center"/>
    </xf>
    <xf numFmtId="1" fontId="13" fillId="3" borderId="1" xfId="0" applyNumberFormat="1" applyFont="1" applyFill="1" applyBorder="1" applyAlignment="1">
      <alignment horizontal="center"/>
    </xf>
    <xf numFmtId="0" fontId="67" fillId="2" borderId="1" xfId="0" applyFont="1" applyFill="1" applyBorder="1" applyAlignment="1">
      <alignment horizontal="center" vertical="center" wrapText="1"/>
    </xf>
    <xf numFmtId="169" fontId="67" fillId="2" borderId="1" xfId="1" applyNumberFormat="1" applyFont="1" applyFill="1" applyBorder="1" applyAlignment="1">
      <alignment horizontal="center" vertical="center" wrapText="1"/>
    </xf>
    <xf numFmtId="165" fontId="67" fillId="2" borderId="1" xfId="1" applyNumberFormat="1" applyFont="1" applyFill="1" applyBorder="1" applyAlignment="1">
      <alignment horizontal="center" vertical="center" wrapText="1"/>
    </xf>
    <xf numFmtId="3" fontId="67" fillId="2" borderId="1" xfId="0" applyNumberFormat="1" applyFont="1" applyFill="1" applyBorder="1" applyAlignment="1">
      <alignment horizontal="center" vertical="center" wrapText="1"/>
    </xf>
    <xf numFmtId="169" fontId="67" fillId="4" borderId="1" xfId="1" applyNumberFormat="1" applyFont="1" applyFill="1" applyBorder="1" applyAlignment="1">
      <alignment vertical="center"/>
    </xf>
    <xf numFmtId="165" fontId="67" fillId="4" borderId="1" xfId="1" applyNumberFormat="1" applyFont="1" applyFill="1" applyBorder="1" applyAlignment="1">
      <alignment vertical="center"/>
    </xf>
    <xf numFmtId="168" fontId="63" fillId="0" borderId="1" xfId="3" applyNumberFormat="1" applyFont="1" applyFill="1" applyBorder="1"/>
    <xf numFmtId="168" fontId="63" fillId="0" borderId="1" xfId="3" applyNumberFormat="1" applyFont="1" applyBorder="1"/>
    <xf numFmtId="3" fontId="63" fillId="0" borderId="1" xfId="0" applyNumberFormat="1" applyFont="1" applyBorder="1"/>
    <xf numFmtId="0" fontId="71" fillId="0" borderId="0" xfId="0" applyFont="1" applyAlignment="1">
      <alignment horizontal="left" vertical="center" wrapText="1"/>
    </xf>
    <xf numFmtId="1" fontId="63" fillId="3" borderId="15" xfId="0" applyNumberFormat="1" applyFont="1" applyFill="1" applyBorder="1" applyAlignment="1">
      <alignment horizontal="center"/>
    </xf>
    <xf numFmtId="165" fontId="71" fillId="0" borderId="16" xfId="1" applyFont="1" applyBorder="1" applyAlignment="1">
      <alignment horizontal="left" vertical="center"/>
    </xf>
    <xf numFmtId="0" fontId="71" fillId="0" borderId="1" xfId="0" applyFont="1" applyBorder="1" applyAlignment="1">
      <alignment horizontal="center" vertical="center" wrapText="1"/>
    </xf>
    <xf numFmtId="0" fontId="67" fillId="0" borderId="0" xfId="0" applyFont="1" applyAlignment="1">
      <alignment horizontal="center" vertical="center" wrapText="1" shrinkToFit="1"/>
    </xf>
    <xf numFmtId="0" fontId="63" fillId="0" borderId="0" xfId="0" applyFont="1" applyFill="1" applyBorder="1" applyAlignment="1">
      <alignment horizontal="left" vertical="center" wrapText="1"/>
    </xf>
    <xf numFmtId="0" fontId="9" fillId="0" borderId="0" xfId="0" applyFont="1" applyAlignment="1">
      <alignment horizontal="center"/>
    </xf>
    <xf numFmtId="0" fontId="67" fillId="0" borderId="0" xfId="0" applyFont="1" applyAlignment="1">
      <alignment horizontal="center"/>
    </xf>
    <xf numFmtId="0" fontId="67" fillId="4" borderId="1" xfId="0" applyFont="1" applyFill="1" applyBorder="1" applyAlignment="1">
      <alignment horizontal="center" vertical="center"/>
    </xf>
    <xf numFmtId="0" fontId="12" fillId="0" borderId="0" xfId="0" applyFont="1" applyAlignment="1">
      <alignment horizontal="center"/>
    </xf>
    <xf numFmtId="0" fontId="68" fillId="0" borderId="0" xfId="0" applyFont="1" applyAlignment="1">
      <alignment horizontal="center"/>
    </xf>
    <xf numFmtId="0" fontId="72" fillId="4" borderId="1" xfId="0" applyNumberFormat="1" applyFont="1" applyFill="1" applyBorder="1" applyAlignment="1">
      <alignment horizontal="center" vertical="center"/>
    </xf>
    <xf numFmtId="0" fontId="12" fillId="0" borderId="0" xfId="0" applyNumberFormat="1" applyFont="1" applyAlignment="1">
      <alignment horizontal="center"/>
    </xf>
    <xf numFmtId="0" fontId="68" fillId="0" borderId="0" xfId="0" applyNumberFormat="1" applyFont="1" applyAlignment="1">
      <alignment horizontal="center"/>
    </xf>
    <xf numFmtId="0" fontId="3" fillId="0" borderId="0" xfId="0" applyFont="1" applyAlignment="1">
      <alignment horizontal="center"/>
    </xf>
    <xf numFmtId="0" fontId="67"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NumberFormat="1" applyFont="1" applyFill="1" applyAlignment="1">
      <alignment horizontal="center" vertical="center"/>
    </xf>
    <xf numFmtId="0" fontId="15" fillId="3" borderId="0" xfId="0" applyFont="1" applyFill="1" applyAlignment="1">
      <alignment horizontal="center"/>
    </xf>
  </cellXfs>
  <cellStyles count="208">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ulation" xfId="173" builtinId="22" customBuiltin="1"/>
    <cellStyle name="Check Cell" xfId="175" builtinId="23" customBuiltin="1"/>
    <cellStyle name="Comma" xfId="1" builtinId="3"/>
    <cellStyle name="Comma 2" xfId="37"/>
    <cellStyle name="Comma 2 2" xfId="38"/>
    <cellStyle name="Comma 2 2 2" xfId="39"/>
    <cellStyle name="Comma 2 2 3" xfId="4"/>
    <cellStyle name="Comma 2 2 3 2" xfId="40"/>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5" xfId="36"/>
    <cellStyle name="Comma 6" xfId="204"/>
    <cellStyle name="Comma0" xfId="50"/>
    <cellStyle name="Currency0" xfId="5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5" xfId="126"/>
    <cellStyle name="Normal 26" xfId="162"/>
    <cellStyle name="Normal 27" xfId="161"/>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7" xfId="124"/>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2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_1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11"/>
      <sheetName val="Thang 11 2022"/>
      <sheetName val="Luy ke T11 2022"/>
    </sheetNames>
    <sheetDataSet>
      <sheetData sheetId="0"/>
      <sheetData sheetId="1">
        <row r="28">
          <cell r="C28">
            <v>1812</v>
          </cell>
          <cell r="D28">
            <v>11521.124461189995</v>
          </cell>
          <cell r="E28">
            <v>994</v>
          </cell>
          <cell r="F28">
            <v>9535.9460126887516</v>
          </cell>
          <cell r="G28">
            <v>3298</v>
          </cell>
          <cell r="H28">
            <v>4078.1715694799991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showGridLines="0" tabSelected="1" zoomScaleNormal="100" workbookViewId="0">
      <selection activeCell="J5" sqref="J5"/>
    </sheetView>
  </sheetViews>
  <sheetFormatPr defaultColWidth="9.109375" defaultRowHeight="13.8"/>
  <cols>
    <col min="1" max="1" width="6.109375" style="2" customWidth="1"/>
    <col min="2" max="2" width="32.33203125" style="2" customWidth="1"/>
    <col min="3" max="3" width="16.44140625" style="2" customWidth="1"/>
    <col min="4" max="4" width="16.33203125" style="3" customWidth="1"/>
    <col min="5" max="5" width="16.33203125" style="4" customWidth="1"/>
    <col min="6" max="6" width="16.33203125" style="5" customWidth="1"/>
    <col min="7" max="16384" width="9.109375" style="2"/>
  </cols>
  <sheetData>
    <row r="1" spans="1:6">
      <c r="A1" s="149" t="s">
        <v>104</v>
      </c>
      <c r="B1" s="149"/>
      <c r="C1" s="149"/>
      <c r="D1" s="149"/>
      <c r="E1" s="149"/>
      <c r="F1" s="149"/>
    </row>
    <row r="2" spans="1:6">
      <c r="A2" s="46"/>
      <c r="B2" s="46"/>
      <c r="C2" s="46"/>
      <c r="D2" s="46"/>
      <c r="E2" s="46"/>
      <c r="F2" s="46"/>
    </row>
    <row r="3" spans="1:6">
      <c r="A3" s="1" t="s">
        <v>105</v>
      </c>
      <c r="B3" s="61"/>
      <c r="F3" s="62" t="s">
        <v>281</v>
      </c>
    </row>
    <row r="5" spans="1:6" ht="18" customHeight="1">
      <c r="A5" s="146" t="s">
        <v>280</v>
      </c>
      <c r="B5" s="146"/>
      <c r="C5" s="146"/>
      <c r="D5" s="146"/>
      <c r="E5" s="146"/>
      <c r="F5" s="146"/>
    </row>
    <row r="6" spans="1:6">
      <c r="A6" s="46"/>
      <c r="B6" s="46"/>
      <c r="C6" s="46"/>
      <c r="D6" s="46"/>
      <c r="E6" s="64"/>
      <c r="F6" s="65"/>
    </row>
    <row r="8" spans="1:6" s="6" customFormat="1" ht="27.6">
      <c r="A8" s="49" t="s">
        <v>106</v>
      </c>
      <c r="B8" s="49" t="s">
        <v>107</v>
      </c>
      <c r="C8" s="49" t="s">
        <v>108</v>
      </c>
      <c r="D8" s="50" t="s">
        <v>282</v>
      </c>
      <c r="E8" s="50" t="s">
        <v>283</v>
      </c>
      <c r="F8" s="51" t="s">
        <v>109</v>
      </c>
    </row>
    <row r="9" spans="1:6" s="7" customFormat="1">
      <c r="A9" s="52">
        <v>1</v>
      </c>
      <c r="B9" s="53" t="s">
        <v>110</v>
      </c>
      <c r="C9" s="54" t="s">
        <v>120</v>
      </c>
      <c r="D9" s="47">
        <v>17100</v>
      </c>
      <c r="E9" s="47">
        <v>19680</v>
      </c>
      <c r="F9" s="139">
        <f>E9/D9</f>
        <v>1.1508771929824562</v>
      </c>
    </row>
    <row r="10" spans="1:6" s="8" customFormat="1">
      <c r="A10" s="55">
        <v>2</v>
      </c>
      <c r="B10" s="56" t="s">
        <v>111</v>
      </c>
      <c r="C10" s="54" t="s">
        <v>120</v>
      </c>
      <c r="D10" s="48">
        <v>26462.716921636165</v>
      </c>
      <c r="E10" s="48">
        <f>E11+E12+E13</f>
        <v>25135.242043358747</v>
      </c>
      <c r="F10" s="140">
        <f>E10/D10</f>
        <v>0.94983603224837199</v>
      </c>
    </row>
    <row r="11" spans="1:6" s="8" customFormat="1">
      <c r="A11" s="55">
        <v>2.1</v>
      </c>
      <c r="B11" s="56" t="s">
        <v>112</v>
      </c>
      <c r="C11" s="54" t="s">
        <v>120</v>
      </c>
      <c r="D11" s="48">
        <v>14057.75352866</v>
      </c>
      <c r="E11" s="48">
        <f>'[1]Thang 11 2022'!D28</f>
        <v>11521.124461189995</v>
      </c>
      <c r="F11" s="140">
        <f>E11/D11</f>
        <v>0.81955658403752085</v>
      </c>
    </row>
    <row r="12" spans="1:6" s="8" customFormat="1">
      <c r="A12" s="52">
        <v>2.2000000000000002</v>
      </c>
      <c r="B12" s="56" t="s">
        <v>113</v>
      </c>
      <c r="C12" s="54" t="s">
        <v>120</v>
      </c>
      <c r="D12" s="48">
        <v>8021.8116528131259</v>
      </c>
      <c r="E12" s="48">
        <f>'[1]Thang 11 2022'!F28</f>
        <v>9535.9460126887516</v>
      </c>
      <c r="F12" s="140">
        <f t="shared" ref="F12:F21" si="0">E12/D12</f>
        <v>1.1887521703834372</v>
      </c>
    </row>
    <row r="13" spans="1:6" s="8" customFormat="1">
      <c r="A13" s="52">
        <v>2.2999999999999998</v>
      </c>
      <c r="B13" s="56" t="s">
        <v>114</v>
      </c>
      <c r="C13" s="54" t="s">
        <v>120</v>
      </c>
      <c r="D13" s="48">
        <v>4383.1517401630417</v>
      </c>
      <c r="E13" s="48">
        <f>'[1]Thang 11 2022'!H28</f>
        <v>4078.1715694799991</v>
      </c>
      <c r="F13" s="140">
        <f t="shared" si="0"/>
        <v>0.93041989217747267</v>
      </c>
    </row>
    <row r="14" spans="1:6" s="8" customFormat="1">
      <c r="A14" s="55">
        <v>3</v>
      </c>
      <c r="B14" s="56" t="s">
        <v>115</v>
      </c>
      <c r="C14" s="57"/>
      <c r="D14" s="47"/>
      <c r="E14" s="47"/>
      <c r="F14" s="140" t="s">
        <v>269</v>
      </c>
    </row>
    <row r="15" spans="1:6" s="8" customFormat="1">
      <c r="A15" s="55">
        <v>3.1</v>
      </c>
      <c r="B15" s="56" t="s">
        <v>112</v>
      </c>
      <c r="C15" s="57" t="s">
        <v>121</v>
      </c>
      <c r="D15" s="47">
        <v>1577</v>
      </c>
      <c r="E15" s="47">
        <f>'[1]Thang 11 2022'!C28</f>
        <v>1812</v>
      </c>
      <c r="F15" s="140">
        <f t="shared" si="0"/>
        <v>1.1490171211160431</v>
      </c>
    </row>
    <row r="16" spans="1:6" s="8" customFormat="1">
      <c r="A16" s="52">
        <v>3.2</v>
      </c>
      <c r="B16" s="56" t="s">
        <v>113</v>
      </c>
      <c r="C16" s="57" t="s">
        <v>122</v>
      </c>
      <c r="D16" s="47">
        <v>877</v>
      </c>
      <c r="E16" s="47">
        <f>'[1]Thang 11 2022'!E28</f>
        <v>994</v>
      </c>
      <c r="F16" s="140">
        <f t="shared" si="0"/>
        <v>1.1334093500570126</v>
      </c>
    </row>
    <row r="17" spans="1:9" s="8" customFormat="1">
      <c r="A17" s="52">
        <v>3.3</v>
      </c>
      <c r="B17" s="56" t="s">
        <v>114</v>
      </c>
      <c r="C17" s="57" t="s">
        <v>122</v>
      </c>
      <c r="D17" s="47">
        <v>3466</v>
      </c>
      <c r="E17" s="47">
        <f>'[1]Thang 11 2022'!G28</f>
        <v>3298</v>
      </c>
      <c r="F17" s="140">
        <f t="shared" si="0"/>
        <v>0.95152914021927293</v>
      </c>
    </row>
    <row r="18" spans="1:9" s="8" customFormat="1" ht="14.25" customHeight="1">
      <c r="A18" s="55">
        <v>4</v>
      </c>
      <c r="B18" s="56" t="s">
        <v>116</v>
      </c>
      <c r="C18" s="57"/>
      <c r="D18" s="141"/>
      <c r="E18" s="141"/>
      <c r="F18" s="140"/>
    </row>
    <row r="19" spans="1:9" s="8" customFormat="1" ht="14.25" customHeight="1">
      <c r="A19" s="55">
        <v>4.0999999999999996</v>
      </c>
      <c r="B19" s="53" t="s">
        <v>117</v>
      </c>
      <c r="C19" s="54" t="s">
        <v>120</v>
      </c>
      <c r="D19" s="47">
        <v>222234</v>
      </c>
      <c r="E19" s="47">
        <v>255102</v>
      </c>
      <c r="F19" s="139">
        <f t="shared" si="0"/>
        <v>1.1478981613974459</v>
      </c>
    </row>
    <row r="20" spans="1:9" s="8" customFormat="1" ht="14.25" customHeight="1">
      <c r="A20" s="52">
        <v>4.2</v>
      </c>
      <c r="B20" s="53" t="s">
        <v>118</v>
      </c>
      <c r="C20" s="54" t="s">
        <v>120</v>
      </c>
      <c r="D20" s="47">
        <v>220616</v>
      </c>
      <c r="E20" s="47">
        <v>252944</v>
      </c>
      <c r="F20" s="139">
        <f t="shared" si="0"/>
        <v>1.1465351561083512</v>
      </c>
    </row>
    <row r="21" spans="1:9" s="8" customFormat="1" ht="21" customHeight="1">
      <c r="A21" s="55">
        <v>5</v>
      </c>
      <c r="B21" s="53" t="s">
        <v>119</v>
      </c>
      <c r="C21" s="54" t="s">
        <v>120</v>
      </c>
      <c r="D21" s="47">
        <v>197332</v>
      </c>
      <c r="E21" s="47">
        <v>217548</v>
      </c>
      <c r="F21" s="139">
        <f t="shared" si="0"/>
        <v>1.1024466381529605</v>
      </c>
    </row>
    <row r="22" spans="1:9" s="8" customFormat="1">
      <c r="A22" s="9"/>
      <c r="B22" s="10"/>
      <c r="C22" s="11"/>
      <c r="D22" s="41"/>
      <c r="E22" s="12"/>
      <c r="F22" s="13"/>
      <c r="G22" s="43"/>
    </row>
    <row r="23" spans="1:9" s="8" customFormat="1" ht="70.5" customHeight="1">
      <c r="A23" s="9"/>
      <c r="B23" s="58" t="s">
        <v>284</v>
      </c>
      <c r="C23" s="147" t="s">
        <v>285</v>
      </c>
      <c r="D23" s="147"/>
      <c r="E23" s="147"/>
      <c r="F23" s="147"/>
      <c r="I23" s="43"/>
    </row>
    <row r="24" spans="1:9" s="8" customFormat="1" ht="14.4">
      <c r="A24" s="59" t="s">
        <v>123</v>
      </c>
      <c r="C24" s="66"/>
      <c r="D24" s="66"/>
      <c r="E24" s="4"/>
      <c r="F24" s="14"/>
    </row>
    <row r="25" spans="1:9" s="8" customFormat="1">
      <c r="B25" s="60" t="s">
        <v>124</v>
      </c>
      <c r="D25" s="4"/>
      <c r="E25" s="4"/>
      <c r="F25" s="67"/>
    </row>
    <row r="26" spans="1:9" s="8" customFormat="1">
      <c r="B26" s="15"/>
      <c r="D26" s="16"/>
      <c r="E26" s="17"/>
      <c r="F26" s="67"/>
    </row>
    <row r="27" spans="1:9" s="8" customFormat="1" hidden="1">
      <c r="A27" s="148" t="s">
        <v>0</v>
      </c>
      <c r="B27" s="148"/>
      <c r="D27" s="18"/>
      <c r="E27" s="19"/>
      <c r="F27" s="20"/>
    </row>
    <row r="28" spans="1:9" s="8" customFormat="1" hidden="1">
      <c r="B28" s="15" t="s">
        <v>1</v>
      </c>
      <c r="C28" s="8" t="s">
        <v>2</v>
      </c>
      <c r="D28" s="21"/>
      <c r="E28" s="22"/>
      <c r="F28" s="23"/>
    </row>
    <row r="29" spans="1:9" hidden="1">
      <c r="A29" s="8"/>
      <c r="B29" s="8" t="s">
        <v>3</v>
      </c>
      <c r="C29" s="8" t="s">
        <v>4</v>
      </c>
      <c r="D29" s="18"/>
      <c r="E29" s="24"/>
      <c r="F29" s="25"/>
    </row>
    <row r="30" spans="1:9" hidden="1">
      <c r="B30" s="2" t="s">
        <v>5</v>
      </c>
      <c r="C30" s="26">
        <v>14716</v>
      </c>
      <c r="D30" s="24"/>
      <c r="E30" s="27"/>
      <c r="F30" s="28"/>
    </row>
    <row r="31" spans="1:9" hidden="1">
      <c r="D31" s="29"/>
      <c r="E31" s="27"/>
      <c r="F31" s="30"/>
    </row>
    <row r="36" spans="6:6">
      <c r="F36" s="40"/>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3"/>
  <sheetViews>
    <sheetView showGridLines="0" showZeros="0" zoomScaleNormal="100" zoomScaleSheetLayoutView="100" workbookViewId="0">
      <selection activeCell="K3" sqref="K3"/>
    </sheetView>
  </sheetViews>
  <sheetFormatPr defaultColWidth="8.88671875" defaultRowHeight="13.8"/>
  <cols>
    <col min="1" max="1" width="4.88671875" style="87" customWidth="1"/>
    <col min="2" max="2" width="41.109375" style="69" customWidth="1"/>
    <col min="3" max="3" width="9" style="71" customWidth="1"/>
    <col min="4" max="4" width="12" style="72" customWidth="1"/>
    <col min="5" max="5" width="9.44140625" style="71" customWidth="1"/>
    <col min="6" max="6" width="11.5546875" style="72" bestFit="1" customWidth="1"/>
    <col min="7" max="7" width="11.109375" style="71" bestFit="1" customWidth="1"/>
    <col min="8" max="8" width="12.88671875" style="72" bestFit="1" customWidth="1"/>
    <col min="9" max="9" width="11.5546875" style="72" bestFit="1" customWidth="1"/>
    <col min="10" max="16384" width="8.88671875" style="69"/>
  </cols>
  <sheetData>
    <row r="1" spans="1:11">
      <c r="A1" s="149" t="s">
        <v>125</v>
      </c>
      <c r="B1" s="149"/>
      <c r="C1" s="149"/>
      <c r="D1" s="149"/>
      <c r="E1" s="149"/>
      <c r="F1" s="149"/>
      <c r="G1" s="149"/>
      <c r="H1" s="149"/>
      <c r="I1" s="149"/>
    </row>
    <row r="3" spans="1:11">
      <c r="A3" s="70" t="s">
        <v>126</v>
      </c>
      <c r="G3" s="73"/>
      <c r="H3" s="74"/>
      <c r="I3" s="74"/>
    </row>
    <row r="5" spans="1:11" ht="15.6">
      <c r="A5" s="151" t="s">
        <v>286</v>
      </c>
      <c r="B5" s="151"/>
      <c r="C5" s="151"/>
      <c r="D5" s="151"/>
      <c r="E5" s="151"/>
      <c r="F5" s="151"/>
      <c r="G5" s="151"/>
      <c r="H5" s="151"/>
      <c r="I5" s="151"/>
    </row>
    <row r="6" spans="1:11">
      <c r="A6" s="152" t="s">
        <v>287</v>
      </c>
      <c r="B6" s="152"/>
      <c r="C6" s="152"/>
      <c r="D6" s="152"/>
      <c r="E6" s="152"/>
      <c r="F6" s="152"/>
      <c r="G6" s="152"/>
      <c r="H6" s="152"/>
      <c r="I6" s="152"/>
    </row>
    <row r="8" spans="1:11" s="75" customFormat="1" ht="97.5" customHeight="1">
      <c r="A8" s="116" t="s">
        <v>106</v>
      </c>
      <c r="B8" s="116" t="s">
        <v>127</v>
      </c>
      <c r="C8" s="117" t="s">
        <v>128</v>
      </c>
      <c r="D8" s="118" t="s">
        <v>129</v>
      </c>
      <c r="E8" s="119" t="s">
        <v>130</v>
      </c>
      <c r="F8" s="118" t="s">
        <v>131</v>
      </c>
      <c r="G8" s="117" t="s">
        <v>132</v>
      </c>
      <c r="H8" s="118" t="s">
        <v>133</v>
      </c>
      <c r="I8" s="118" t="s">
        <v>134</v>
      </c>
    </row>
    <row r="9" spans="1:11" s="63" customFormat="1" ht="24.75" customHeight="1">
      <c r="A9" s="101">
        <v>1</v>
      </c>
      <c r="B9" s="100" t="s">
        <v>274</v>
      </c>
      <c r="C9" s="109">
        <v>444</v>
      </c>
      <c r="D9" s="110">
        <v>6517.4004691899991</v>
      </c>
      <c r="E9" s="109">
        <v>587</v>
      </c>
      <c r="F9" s="110">
        <v>7491.043594399378</v>
      </c>
      <c r="G9" s="109">
        <v>438</v>
      </c>
      <c r="H9" s="110">
        <v>955.86344870999994</v>
      </c>
      <c r="I9" s="110">
        <f t="shared" ref="I9:I27" si="0">D9+F9+H9</f>
        <v>14964.307512299378</v>
      </c>
    </row>
    <row r="10" spans="1:11" s="63" customFormat="1" ht="24.75" customHeight="1">
      <c r="A10" s="101">
        <v>2</v>
      </c>
      <c r="B10" s="100" t="s">
        <v>137</v>
      </c>
      <c r="C10" s="109">
        <v>67</v>
      </c>
      <c r="D10" s="110">
        <v>1703.377765</v>
      </c>
      <c r="E10" s="109">
        <v>35</v>
      </c>
      <c r="F10" s="110">
        <v>1056.475524</v>
      </c>
      <c r="G10" s="109">
        <v>98</v>
      </c>
      <c r="H10" s="110">
        <v>1428.9282505299998</v>
      </c>
      <c r="I10" s="110">
        <f t="shared" si="0"/>
        <v>4188.7815395299995</v>
      </c>
    </row>
    <row r="11" spans="1:11" s="63" customFormat="1" ht="30" customHeight="1">
      <c r="A11" s="101">
        <v>3</v>
      </c>
      <c r="B11" s="100" t="s">
        <v>136</v>
      </c>
      <c r="C11" s="109">
        <v>9</v>
      </c>
      <c r="D11" s="110">
        <v>2098.8726019999999</v>
      </c>
      <c r="E11" s="109">
        <v>6</v>
      </c>
      <c r="F11" s="110">
        <v>70.738839999999996</v>
      </c>
      <c r="G11" s="109">
        <v>16</v>
      </c>
      <c r="H11" s="110">
        <v>89.842829080000001</v>
      </c>
      <c r="I11" s="110">
        <f t="shared" si="0"/>
        <v>2259.4542710799997</v>
      </c>
    </row>
    <row r="12" spans="1:11" s="63" customFormat="1" ht="25.8" customHeight="1">
      <c r="A12" s="101">
        <v>4</v>
      </c>
      <c r="B12" s="100" t="s">
        <v>138</v>
      </c>
      <c r="C12" s="109">
        <v>299</v>
      </c>
      <c r="D12" s="110">
        <v>219.84843279999998</v>
      </c>
      <c r="E12" s="109">
        <v>85</v>
      </c>
      <c r="F12" s="110">
        <v>149.04017446406252</v>
      </c>
      <c r="G12" s="109">
        <v>548</v>
      </c>
      <c r="H12" s="110">
        <v>658.25010109999994</v>
      </c>
      <c r="I12" s="110">
        <f t="shared" si="0"/>
        <v>1027.1387083640625</v>
      </c>
      <c r="K12" s="76"/>
    </row>
    <row r="13" spans="1:11" s="63" customFormat="1" ht="30" customHeight="1">
      <c r="A13" s="101">
        <v>5</v>
      </c>
      <c r="B13" s="142" t="s">
        <v>275</v>
      </c>
      <c r="C13" s="109">
        <v>542</v>
      </c>
      <c r="D13" s="110">
        <v>292.44576859999995</v>
      </c>
      <c r="E13" s="109">
        <v>131</v>
      </c>
      <c r="F13" s="110">
        <v>255.49613486890627</v>
      </c>
      <c r="G13" s="109">
        <v>1309</v>
      </c>
      <c r="H13" s="110">
        <v>369.45661151999974</v>
      </c>
      <c r="I13" s="110">
        <f t="shared" si="0"/>
        <v>917.39851498890607</v>
      </c>
      <c r="K13" s="77"/>
    </row>
    <row r="14" spans="1:11" s="63" customFormat="1" ht="24.75" customHeight="1">
      <c r="A14" s="101">
        <v>6</v>
      </c>
      <c r="B14" s="100" t="s">
        <v>142</v>
      </c>
      <c r="C14" s="109">
        <v>221</v>
      </c>
      <c r="D14" s="110">
        <v>147.91182509000001</v>
      </c>
      <c r="E14" s="109">
        <v>45</v>
      </c>
      <c r="F14" s="110">
        <v>299.91159399999998</v>
      </c>
      <c r="G14" s="109">
        <v>285</v>
      </c>
      <c r="H14" s="110">
        <v>159.61931128000003</v>
      </c>
      <c r="I14" s="110">
        <f t="shared" si="0"/>
        <v>607.44273037000005</v>
      </c>
      <c r="J14" s="77"/>
      <c r="K14" s="77"/>
    </row>
    <row r="15" spans="1:11" s="63" customFormat="1" ht="26.4" customHeight="1">
      <c r="A15" s="101">
        <v>7</v>
      </c>
      <c r="B15" s="112" t="s">
        <v>140</v>
      </c>
      <c r="C15" s="109">
        <v>69</v>
      </c>
      <c r="D15" s="110">
        <v>355.74067700000001</v>
      </c>
      <c r="E15" s="109">
        <v>16</v>
      </c>
      <c r="F15" s="110">
        <v>42.758994000000001</v>
      </c>
      <c r="G15" s="109">
        <v>119</v>
      </c>
      <c r="H15" s="110">
        <v>34.058505650000008</v>
      </c>
      <c r="I15" s="111">
        <f t="shared" si="0"/>
        <v>432.55817665000006</v>
      </c>
      <c r="K15" s="77"/>
    </row>
    <row r="16" spans="1:11" s="63" customFormat="1" ht="24.75" customHeight="1">
      <c r="A16" s="101">
        <v>8</v>
      </c>
      <c r="B16" s="112" t="s">
        <v>146</v>
      </c>
      <c r="C16" s="109">
        <v>31</v>
      </c>
      <c r="D16" s="110">
        <v>11.39018132</v>
      </c>
      <c r="E16" s="109">
        <v>14</v>
      </c>
      <c r="F16" s="110">
        <v>135.44690676562499</v>
      </c>
      <c r="G16" s="109">
        <v>46</v>
      </c>
      <c r="H16" s="110">
        <v>104.36387105999999</v>
      </c>
      <c r="I16" s="110">
        <f t="shared" si="0"/>
        <v>251.20095914562501</v>
      </c>
      <c r="J16" s="77"/>
      <c r="K16" s="77"/>
    </row>
    <row r="17" spans="1:11" s="63" customFormat="1" ht="24.75" customHeight="1">
      <c r="A17" s="101">
        <v>9</v>
      </c>
      <c r="B17" s="112" t="s">
        <v>145</v>
      </c>
      <c r="C17" s="109">
        <v>30</v>
      </c>
      <c r="D17" s="110">
        <v>93.841559000000004</v>
      </c>
      <c r="E17" s="109">
        <v>21</v>
      </c>
      <c r="F17" s="110">
        <v>21.039262363281249</v>
      </c>
      <c r="G17" s="109">
        <v>72</v>
      </c>
      <c r="H17" s="110">
        <v>116.64606486000001</v>
      </c>
      <c r="I17" s="110">
        <f t="shared" si="0"/>
        <v>231.52688622328128</v>
      </c>
      <c r="J17" s="77"/>
      <c r="K17" s="78"/>
    </row>
    <row r="18" spans="1:11" s="63" customFormat="1" ht="24.75" customHeight="1">
      <c r="A18" s="101">
        <v>10</v>
      </c>
      <c r="B18" s="100" t="s">
        <v>141</v>
      </c>
      <c r="C18" s="109">
        <v>10</v>
      </c>
      <c r="D18" s="110">
        <v>26.232424900000002</v>
      </c>
      <c r="E18" s="109">
        <v>5</v>
      </c>
      <c r="F18" s="110">
        <v>11.665354687500001</v>
      </c>
      <c r="G18" s="109">
        <v>16</v>
      </c>
      <c r="H18" s="110">
        <v>26.698707900000002</v>
      </c>
      <c r="I18" s="110">
        <f t="shared" si="0"/>
        <v>64.596487487500013</v>
      </c>
      <c r="K18" s="76"/>
    </row>
    <row r="19" spans="1:11" s="63" customFormat="1" ht="30" customHeight="1">
      <c r="A19" s="101">
        <v>11</v>
      </c>
      <c r="B19" s="100" t="s">
        <v>147</v>
      </c>
      <c r="C19" s="109">
        <v>3</v>
      </c>
      <c r="D19" s="110">
        <v>1.8524929999999999</v>
      </c>
      <c r="E19" s="109">
        <v>2</v>
      </c>
      <c r="F19" s="110">
        <v>44.858800000000002</v>
      </c>
      <c r="G19" s="109">
        <v>6</v>
      </c>
      <c r="H19" s="110">
        <v>15.00190411</v>
      </c>
      <c r="I19" s="110">
        <f t="shared" si="0"/>
        <v>61.713197110000003</v>
      </c>
      <c r="K19" s="76"/>
    </row>
    <row r="20" spans="1:11" s="63" customFormat="1" ht="24.75" customHeight="1">
      <c r="A20" s="101">
        <v>12</v>
      </c>
      <c r="B20" s="100" t="s">
        <v>148</v>
      </c>
      <c r="C20" s="109">
        <v>48</v>
      </c>
      <c r="D20" s="110">
        <v>22.515419999999999</v>
      </c>
      <c r="E20" s="109">
        <v>20</v>
      </c>
      <c r="F20" s="110">
        <v>12.05412514</v>
      </c>
      <c r="G20" s="109">
        <v>56</v>
      </c>
      <c r="H20" s="110">
        <v>20.552862899999997</v>
      </c>
      <c r="I20" s="110">
        <f t="shared" si="0"/>
        <v>55.122408039999996</v>
      </c>
    </row>
    <row r="21" spans="1:11" s="63" customFormat="1" ht="24.75" customHeight="1">
      <c r="A21" s="101">
        <v>13</v>
      </c>
      <c r="B21" s="100" t="s">
        <v>143</v>
      </c>
      <c r="C21" s="109">
        <v>6</v>
      </c>
      <c r="D21" s="110">
        <v>22.699856</v>
      </c>
      <c r="E21" s="109">
        <v>0</v>
      </c>
      <c r="F21" s="110">
        <v>0</v>
      </c>
      <c r="G21" s="109">
        <v>11</v>
      </c>
      <c r="H21" s="110">
        <v>3.6668699500000002</v>
      </c>
      <c r="I21" s="110">
        <f t="shared" si="0"/>
        <v>26.366725949999999</v>
      </c>
    </row>
    <row r="22" spans="1:11" s="63" customFormat="1" ht="24.75" customHeight="1">
      <c r="A22" s="101">
        <v>14</v>
      </c>
      <c r="B22" s="102" t="s">
        <v>150</v>
      </c>
      <c r="C22" s="109">
        <v>1</v>
      </c>
      <c r="D22" s="110">
        <v>1.9771529999999999</v>
      </c>
      <c r="E22" s="109">
        <v>0</v>
      </c>
      <c r="F22" s="110">
        <v>0</v>
      </c>
      <c r="G22" s="109">
        <v>3</v>
      </c>
      <c r="H22" s="110">
        <v>17.08691194</v>
      </c>
      <c r="I22" s="110">
        <f t="shared" si="0"/>
        <v>19.064064940000002</v>
      </c>
    </row>
    <row r="23" spans="1:11" s="63" customFormat="1" ht="24.6" customHeight="1">
      <c r="A23" s="101">
        <v>15</v>
      </c>
      <c r="B23" s="100" t="s">
        <v>151</v>
      </c>
      <c r="C23" s="109">
        <v>1</v>
      </c>
      <c r="D23" s="110">
        <v>0.01</v>
      </c>
      <c r="E23" s="109">
        <v>4</v>
      </c>
      <c r="F23" s="110">
        <v>1.713338</v>
      </c>
      <c r="G23" s="109">
        <v>11</v>
      </c>
      <c r="H23" s="110">
        <v>9.0160011300000011</v>
      </c>
      <c r="I23" s="110">
        <f t="shared" si="0"/>
        <v>10.739339130000001</v>
      </c>
    </row>
    <row r="24" spans="1:11" s="63" customFormat="1" ht="24.6" customHeight="1">
      <c r="A24" s="101">
        <v>16</v>
      </c>
      <c r="B24" s="112" t="s">
        <v>144</v>
      </c>
      <c r="C24" s="109">
        <v>28</v>
      </c>
      <c r="D24" s="110">
        <v>4.5078342899999999</v>
      </c>
      <c r="E24" s="109">
        <v>18</v>
      </c>
      <c r="F24" s="110">
        <v>-59.818035000000002</v>
      </c>
      <c r="G24" s="109">
        <v>235</v>
      </c>
      <c r="H24" s="110">
        <v>62.825573899999981</v>
      </c>
      <c r="I24" s="110">
        <f t="shared" si="0"/>
        <v>7.5153731899999769</v>
      </c>
    </row>
    <row r="25" spans="1:11" s="63" customFormat="1" ht="24.75" customHeight="1">
      <c r="A25" s="101">
        <v>17</v>
      </c>
      <c r="B25" s="113" t="s">
        <v>149</v>
      </c>
      <c r="C25" s="109">
        <v>2</v>
      </c>
      <c r="D25" s="110">
        <v>0.3</v>
      </c>
      <c r="E25" s="109">
        <v>4</v>
      </c>
      <c r="F25" s="110">
        <v>3.3714050000000002</v>
      </c>
      <c r="G25" s="109">
        <v>17</v>
      </c>
      <c r="H25" s="110">
        <v>2.2449920099999998</v>
      </c>
      <c r="I25" s="110">
        <f t="shared" si="0"/>
        <v>5.9163970099999998</v>
      </c>
    </row>
    <row r="26" spans="1:11" s="63" customFormat="1" ht="24.75" customHeight="1">
      <c r="A26" s="101">
        <v>18</v>
      </c>
      <c r="B26" s="100" t="s">
        <v>152</v>
      </c>
      <c r="C26" s="109">
        <v>1</v>
      </c>
      <c r="D26" s="110">
        <v>0.2</v>
      </c>
      <c r="E26" s="109">
        <v>1</v>
      </c>
      <c r="F26" s="110">
        <v>0.15</v>
      </c>
      <c r="G26" s="109">
        <v>11</v>
      </c>
      <c r="H26" s="110">
        <v>3.4996262300000005</v>
      </c>
      <c r="I26" s="110">
        <f t="shared" si="0"/>
        <v>3.8496262300000006</v>
      </c>
    </row>
    <row r="27" spans="1:11" s="63" customFormat="1" ht="24.75" customHeight="1">
      <c r="A27" s="101">
        <v>19</v>
      </c>
      <c r="B27" s="63" t="s">
        <v>233</v>
      </c>
      <c r="C27" s="109">
        <v>0</v>
      </c>
      <c r="D27" s="110">
        <v>0</v>
      </c>
      <c r="E27" s="109">
        <v>0</v>
      </c>
      <c r="F27" s="110">
        <v>0</v>
      </c>
      <c r="G27" s="109">
        <v>1</v>
      </c>
      <c r="H27" s="110">
        <v>0.54912561999999998</v>
      </c>
      <c r="I27" s="110">
        <f t="shared" si="0"/>
        <v>0.54912561999999998</v>
      </c>
    </row>
    <row r="28" spans="1:11" s="79" customFormat="1" ht="27" customHeight="1">
      <c r="A28" s="153" t="s">
        <v>153</v>
      </c>
      <c r="B28" s="153"/>
      <c r="C28" s="114">
        <f t="shared" ref="C28:I28" si="1">SUM(C9:C27)</f>
        <v>1812</v>
      </c>
      <c r="D28" s="115">
        <f t="shared" si="1"/>
        <v>11521.124461189995</v>
      </c>
      <c r="E28" s="114">
        <f t="shared" si="1"/>
        <v>994</v>
      </c>
      <c r="F28" s="115">
        <f t="shared" si="1"/>
        <v>9535.9460126887516</v>
      </c>
      <c r="G28" s="114">
        <f t="shared" si="1"/>
        <v>3298</v>
      </c>
      <c r="H28" s="115">
        <f t="shared" si="1"/>
        <v>4078.1715694799991</v>
      </c>
      <c r="I28" s="115">
        <f t="shared" si="1"/>
        <v>25135.242043358747</v>
      </c>
    </row>
    <row r="29" spans="1:11" s="83" customFormat="1" ht="14.25" customHeight="1">
      <c r="A29" s="80"/>
      <c r="B29" s="80"/>
      <c r="C29" s="81"/>
      <c r="D29" s="82"/>
      <c r="E29" s="81"/>
      <c r="F29" s="82"/>
      <c r="G29" s="81"/>
      <c r="H29" s="82"/>
      <c r="I29" s="82"/>
    </row>
    <row r="30" spans="1:11" ht="15.6">
      <c r="A30" s="154" t="s">
        <v>288</v>
      </c>
      <c r="B30" s="154"/>
      <c r="C30" s="154"/>
      <c r="D30" s="154"/>
      <c r="E30" s="154"/>
      <c r="F30" s="154"/>
      <c r="G30" s="154"/>
      <c r="H30" s="154"/>
      <c r="I30" s="154"/>
    </row>
    <row r="31" spans="1:11">
      <c r="A31" s="155" t="str">
        <f>A6</f>
        <v>As from January 1 to November 20, 2022</v>
      </c>
      <c r="B31" s="155"/>
      <c r="C31" s="155"/>
      <c r="D31" s="155"/>
      <c r="E31" s="155"/>
      <c r="F31" s="155"/>
      <c r="G31" s="155"/>
      <c r="H31" s="155"/>
      <c r="I31" s="155"/>
    </row>
    <row r="32" spans="1:11">
      <c r="A32" s="84"/>
      <c r="B32" s="85"/>
    </row>
    <row r="33" spans="1:9" s="75" customFormat="1" ht="96" customHeight="1">
      <c r="A33" s="116" t="s">
        <v>106</v>
      </c>
      <c r="B33" s="116" t="s">
        <v>154</v>
      </c>
      <c r="C33" s="117" t="s">
        <v>128</v>
      </c>
      <c r="D33" s="118" t="s">
        <v>129</v>
      </c>
      <c r="E33" s="119" t="s">
        <v>130</v>
      </c>
      <c r="F33" s="118" t="s">
        <v>131</v>
      </c>
      <c r="G33" s="117" t="s">
        <v>132</v>
      </c>
      <c r="H33" s="118" t="s">
        <v>133</v>
      </c>
      <c r="I33" s="118" t="s">
        <v>134</v>
      </c>
    </row>
    <row r="34" spans="1:9" s="63" customFormat="1">
      <c r="A34" s="120">
        <v>1</v>
      </c>
      <c r="B34" s="121" t="s">
        <v>6</v>
      </c>
      <c r="C34" s="109">
        <v>248</v>
      </c>
      <c r="D34" s="122">
        <v>1974.2484941199998</v>
      </c>
      <c r="E34" s="109">
        <v>101</v>
      </c>
      <c r="F34" s="122">
        <v>2488.7163074081254</v>
      </c>
      <c r="G34" s="109">
        <v>343</v>
      </c>
      <c r="H34" s="110">
        <v>1313.4357028499999</v>
      </c>
      <c r="I34" s="110">
        <f t="shared" ref="I34:I97" si="2">D34+F34+H34</f>
        <v>5776.4005043781253</v>
      </c>
    </row>
    <row r="35" spans="1:9" s="63" customFormat="1">
      <c r="A35" s="120">
        <v>2</v>
      </c>
      <c r="B35" s="121" t="s">
        <v>155</v>
      </c>
      <c r="C35" s="109">
        <v>183</v>
      </c>
      <c r="D35" s="122">
        <v>3234.3995785600005</v>
      </c>
      <c r="E35" s="109">
        <v>144</v>
      </c>
      <c r="F35" s="122">
        <v>1157.5274030085939</v>
      </c>
      <c r="G35" s="109">
        <v>203</v>
      </c>
      <c r="H35" s="110">
        <v>211.88293289000001</v>
      </c>
      <c r="I35" s="110">
        <f t="shared" si="2"/>
        <v>4603.8099144585949</v>
      </c>
    </row>
    <row r="36" spans="1:9" s="63" customFormat="1">
      <c r="A36" s="120">
        <v>3</v>
      </c>
      <c r="B36" s="121" t="s">
        <v>254</v>
      </c>
      <c r="C36" s="109">
        <v>375</v>
      </c>
      <c r="D36" s="122">
        <v>930.76242487000002</v>
      </c>
      <c r="E36" s="109">
        <v>330</v>
      </c>
      <c r="F36" s="122">
        <v>2737.2701280023498</v>
      </c>
      <c r="G36" s="109">
        <v>1124</v>
      </c>
      <c r="H36" s="110">
        <v>456.63469217999983</v>
      </c>
      <c r="I36" s="110">
        <f t="shared" si="2"/>
        <v>4124.6672450523492</v>
      </c>
    </row>
    <row r="37" spans="1:9" s="63" customFormat="1">
      <c r="A37" s="120">
        <v>4</v>
      </c>
      <c r="B37" s="121" t="s">
        <v>156</v>
      </c>
      <c r="C37" s="109">
        <v>248</v>
      </c>
      <c r="D37" s="122">
        <v>1286.99794479</v>
      </c>
      <c r="E37" s="109">
        <v>117</v>
      </c>
      <c r="F37" s="122">
        <v>818.54995501249698</v>
      </c>
      <c r="G37" s="109">
        <v>292</v>
      </c>
      <c r="H37" s="110">
        <v>141.80052595000004</v>
      </c>
      <c r="I37" s="110">
        <f t="shared" si="2"/>
        <v>2247.348425752497</v>
      </c>
    </row>
    <row r="38" spans="1:9" s="63" customFormat="1">
      <c r="A38" s="120">
        <v>5</v>
      </c>
      <c r="B38" s="123" t="s">
        <v>157</v>
      </c>
      <c r="C38" s="109">
        <v>120</v>
      </c>
      <c r="D38" s="122">
        <v>917.81699449999996</v>
      </c>
      <c r="E38" s="109">
        <v>68</v>
      </c>
      <c r="F38" s="122">
        <v>858.08688940624995</v>
      </c>
      <c r="G38" s="109">
        <v>53</v>
      </c>
      <c r="H38" s="110">
        <v>162.64844629999999</v>
      </c>
      <c r="I38" s="110">
        <f t="shared" si="2"/>
        <v>1938.55233020625</v>
      </c>
    </row>
    <row r="39" spans="1:9" s="86" customFormat="1">
      <c r="A39" s="120">
        <v>6</v>
      </c>
      <c r="B39" s="124" t="s">
        <v>164</v>
      </c>
      <c r="C39" s="109">
        <v>7</v>
      </c>
      <c r="D39" s="122">
        <v>1320.52091</v>
      </c>
      <c r="E39" s="109">
        <v>3</v>
      </c>
      <c r="F39" s="122">
        <v>-1.44</v>
      </c>
      <c r="G39" s="109">
        <v>7</v>
      </c>
      <c r="H39" s="110">
        <v>0.371535</v>
      </c>
      <c r="I39" s="110">
        <f t="shared" si="2"/>
        <v>1319.4524449999999</v>
      </c>
    </row>
    <row r="40" spans="1:9" s="63" customFormat="1">
      <c r="A40" s="120">
        <v>7</v>
      </c>
      <c r="B40" s="131" t="s">
        <v>158</v>
      </c>
      <c r="C40" s="109">
        <v>75</v>
      </c>
      <c r="D40" s="122">
        <v>411.65956899999998</v>
      </c>
      <c r="E40" s="109">
        <v>47</v>
      </c>
      <c r="F40" s="122">
        <v>651.2180757695312</v>
      </c>
      <c r="G40" s="109">
        <v>200</v>
      </c>
      <c r="H40" s="110">
        <v>184.30431027000009</v>
      </c>
      <c r="I40" s="110">
        <f t="shared" si="2"/>
        <v>1247.1819550395312</v>
      </c>
    </row>
    <row r="41" spans="1:9" s="63" customFormat="1">
      <c r="A41" s="120">
        <v>8</v>
      </c>
      <c r="B41" s="123" t="s">
        <v>255</v>
      </c>
      <c r="C41" s="109">
        <v>78</v>
      </c>
      <c r="D41" s="122">
        <v>498.46549099999999</v>
      </c>
      <c r="E41" s="109">
        <v>20</v>
      </c>
      <c r="F41" s="122">
        <v>48.057430358750004</v>
      </c>
      <c r="G41" s="109">
        <v>157</v>
      </c>
      <c r="H41" s="110">
        <v>166.47543023000003</v>
      </c>
      <c r="I41" s="110">
        <f t="shared" si="2"/>
        <v>712.99835158874998</v>
      </c>
    </row>
    <row r="42" spans="1:9" s="63" customFormat="1">
      <c r="A42" s="120">
        <v>9</v>
      </c>
      <c r="B42" s="123" t="s">
        <v>160</v>
      </c>
      <c r="C42" s="109">
        <v>29</v>
      </c>
      <c r="D42" s="122">
        <v>39.665873820000002</v>
      </c>
      <c r="E42" s="109">
        <v>7</v>
      </c>
      <c r="F42" s="122">
        <v>38.852598999999998</v>
      </c>
      <c r="G42" s="109">
        <v>27</v>
      </c>
      <c r="H42" s="110">
        <v>616.47036098000001</v>
      </c>
      <c r="I42" s="110">
        <f t="shared" si="2"/>
        <v>694.98883380000007</v>
      </c>
    </row>
    <row r="43" spans="1:9" s="63" customFormat="1">
      <c r="A43" s="120">
        <v>10</v>
      </c>
      <c r="B43" s="125" t="s">
        <v>7</v>
      </c>
      <c r="C43" s="109">
        <v>23</v>
      </c>
      <c r="D43" s="122">
        <v>189.39877899999999</v>
      </c>
      <c r="E43" s="109">
        <v>16</v>
      </c>
      <c r="F43" s="122">
        <v>138.16716299999999</v>
      </c>
      <c r="G43" s="109">
        <v>19</v>
      </c>
      <c r="H43" s="110">
        <v>183.27728792000002</v>
      </c>
      <c r="I43" s="110">
        <f t="shared" si="2"/>
        <v>510.84322992</v>
      </c>
    </row>
    <row r="44" spans="1:9" s="63" customFormat="1">
      <c r="A44" s="120">
        <v>11</v>
      </c>
      <c r="B44" s="123" t="s">
        <v>10</v>
      </c>
      <c r="C44" s="109">
        <v>17</v>
      </c>
      <c r="D44" s="122">
        <v>94.955073999999996</v>
      </c>
      <c r="E44" s="109">
        <v>14</v>
      </c>
      <c r="F44" s="122">
        <v>134.77097075976562</v>
      </c>
      <c r="G44" s="109">
        <v>7</v>
      </c>
      <c r="H44" s="110">
        <v>9.9870362400000001</v>
      </c>
      <c r="I44" s="110">
        <f t="shared" si="2"/>
        <v>239.71308099976562</v>
      </c>
    </row>
    <row r="45" spans="1:9" s="63" customFormat="1">
      <c r="A45" s="120">
        <v>12</v>
      </c>
      <c r="B45" s="123" t="s">
        <v>12</v>
      </c>
      <c r="C45" s="109">
        <v>1</v>
      </c>
      <c r="D45" s="122">
        <v>1.3024000000000001E-2</v>
      </c>
      <c r="E45" s="109">
        <v>1</v>
      </c>
      <c r="F45" s="122">
        <v>96.494</v>
      </c>
      <c r="G45" s="109">
        <v>17</v>
      </c>
      <c r="H45" s="110">
        <v>123.87684937</v>
      </c>
      <c r="I45" s="110">
        <f t="shared" si="2"/>
        <v>220.38387337</v>
      </c>
    </row>
    <row r="46" spans="1:9" s="63" customFormat="1">
      <c r="A46" s="120">
        <v>13</v>
      </c>
      <c r="B46" s="123" t="s">
        <v>159</v>
      </c>
      <c r="C46" s="109">
        <v>34</v>
      </c>
      <c r="D46" s="122">
        <v>96.456466899999995</v>
      </c>
      <c r="E46" s="109">
        <v>16</v>
      </c>
      <c r="F46" s="122">
        <v>-72.616301000000007</v>
      </c>
      <c r="G46" s="109">
        <v>45</v>
      </c>
      <c r="H46" s="110">
        <v>161.02321244999999</v>
      </c>
      <c r="I46" s="110">
        <f t="shared" si="2"/>
        <v>184.86337834999998</v>
      </c>
    </row>
    <row r="47" spans="1:9" s="63" customFormat="1">
      <c r="A47" s="120">
        <v>14</v>
      </c>
      <c r="B47" s="121" t="s">
        <v>8</v>
      </c>
      <c r="C47" s="109">
        <v>37</v>
      </c>
      <c r="D47" s="122">
        <v>9.2409786700000005</v>
      </c>
      <c r="E47" s="109">
        <v>7</v>
      </c>
      <c r="F47" s="122">
        <v>131.29267899999999</v>
      </c>
      <c r="G47" s="109">
        <v>84</v>
      </c>
      <c r="H47" s="110">
        <v>44.271253899999991</v>
      </c>
      <c r="I47" s="110">
        <f t="shared" si="2"/>
        <v>184.80491157</v>
      </c>
    </row>
    <row r="48" spans="1:9" s="63" customFormat="1">
      <c r="A48" s="120">
        <v>15</v>
      </c>
      <c r="B48" s="121" t="s">
        <v>57</v>
      </c>
      <c r="C48" s="109">
        <v>2</v>
      </c>
      <c r="D48" s="122">
        <v>180.27500000000001</v>
      </c>
      <c r="E48" s="109">
        <v>0</v>
      </c>
      <c r="F48" s="122">
        <v>0</v>
      </c>
      <c r="G48" s="109">
        <v>0</v>
      </c>
      <c r="H48" s="110">
        <v>0</v>
      </c>
      <c r="I48" s="110">
        <f t="shared" si="2"/>
        <v>180.27500000000001</v>
      </c>
    </row>
    <row r="49" spans="1:10" s="63" customFormat="1">
      <c r="A49" s="120">
        <v>16</v>
      </c>
      <c r="B49" s="126" t="s">
        <v>163</v>
      </c>
      <c r="C49" s="109">
        <v>22</v>
      </c>
      <c r="D49" s="122">
        <v>37.582205999999999</v>
      </c>
      <c r="E49" s="109">
        <v>8</v>
      </c>
      <c r="F49" s="122">
        <v>89.011707000000001</v>
      </c>
      <c r="G49" s="109">
        <v>75</v>
      </c>
      <c r="H49" s="110">
        <v>18.744492059999999</v>
      </c>
      <c r="I49" s="110">
        <f t="shared" si="2"/>
        <v>145.33840506000001</v>
      </c>
      <c r="J49" s="68"/>
    </row>
    <row r="50" spans="1:10" s="63" customFormat="1">
      <c r="A50" s="120">
        <v>17</v>
      </c>
      <c r="B50" s="131" t="s">
        <v>161</v>
      </c>
      <c r="C50" s="109">
        <v>47</v>
      </c>
      <c r="D50" s="122">
        <v>63.356301999999999</v>
      </c>
      <c r="E50" s="109">
        <v>14</v>
      </c>
      <c r="F50" s="122">
        <v>29.037911000000001</v>
      </c>
      <c r="G50" s="109">
        <v>53</v>
      </c>
      <c r="H50" s="110">
        <v>40.813733599999999</v>
      </c>
      <c r="I50" s="110">
        <f t="shared" si="2"/>
        <v>133.20794660000001</v>
      </c>
    </row>
    <row r="51" spans="1:10" s="63" customFormat="1">
      <c r="A51" s="120">
        <v>18</v>
      </c>
      <c r="B51" s="125" t="s">
        <v>13</v>
      </c>
      <c r="C51" s="109">
        <v>15</v>
      </c>
      <c r="D51" s="122">
        <v>44.785017659999994</v>
      </c>
      <c r="E51" s="109">
        <v>9</v>
      </c>
      <c r="F51" s="122">
        <v>22.132180000000002</v>
      </c>
      <c r="G51" s="109">
        <v>12</v>
      </c>
      <c r="H51" s="110">
        <v>32.72360587</v>
      </c>
      <c r="I51" s="110">
        <f t="shared" si="2"/>
        <v>99.640803529999999</v>
      </c>
    </row>
    <row r="52" spans="1:10" s="63" customFormat="1">
      <c r="A52" s="120">
        <v>19</v>
      </c>
      <c r="B52" s="121" t="s">
        <v>162</v>
      </c>
      <c r="C52" s="109">
        <v>29</v>
      </c>
      <c r="D52" s="122">
        <v>50.102162100000001</v>
      </c>
      <c r="E52" s="109">
        <v>9</v>
      </c>
      <c r="F52" s="122">
        <v>22.858312999999999</v>
      </c>
      <c r="G52" s="109">
        <v>32</v>
      </c>
      <c r="H52" s="127">
        <v>10.317928050000001</v>
      </c>
      <c r="I52" s="127">
        <f t="shared" si="2"/>
        <v>83.278403150000003</v>
      </c>
    </row>
    <row r="53" spans="1:10" s="63" customFormat="1">
      <c r="A53" s="120">
        <v>20</v>
      </c>
      <c r="B53" s="125" t="s">
        <v>9</v>
      </c>
      <c r="C53" s="109">
        <v>34</v>
      </c>
      <c r="D53" s="122">
        <v>6.7826579999999996</v>
      </c>
      <c r="E53" s="109">
        <v>7</v>
      </c>
      <c r="F53" s="122">
        <v>16.221723000000001</v>
      </c>
      <c r="G53" s="109">
        <v>79</v>
      </c>
      <c r="H53" s="110">
        <v>45.35772515</v>
      </c>
      <c r="I53" s="110">
        <f t="shared" si="2"/>
        <v>68.362106150000002</v>
      </c>
    </row>
    <row r="54" spans="1:10" s="63" customFormat="1">
      <c r="A54" s="120">
        <v>21</v>
      </c>
      <c r="B54" s="121" t="s">
        <v>14</v>
      </c>
      <c r="C54" s="109">
        <v>13</v>
      </c>
      <c r="D54" s="122">
        <v>7.1360359999999998</v>
      </c>
      <c r="E54" s="109">
        <v>1</v>
      </c>
      <c r="F54" s="122">
        <v>1.9E-2</v>
      </c>
      <c r="G54" s="109">
        <v>48</v>
      </c>
      <c r="H54" s="110">
        <v>49.500261000000009</v>
      </c>
      <c r="I54" s="110">
        <f t="shared" si="2"/>
        <v>56.655297000000012</v>
      </c>
    </row>
    <row r="55" spans="1:10" s="63" customFormat="1">
      <c r="A55" s="120">
        <v>22</v>
      </c>
      <c r="B55" s="121" t="s">
        <v>167</v>
      </c>
      <c r="C55" s="109">
        <v>6</v>
      </c>
      <c r="D55" s="122">
        <v>37.607999999999997</v>
      </c>
      <c r="E55" s="109">
        <v>1</v>
      </c>
      <c r="F55" s="122">
        <v>2.9950000000000001</v>
      </c>
      <c r="G55" s="109">
        <v>8</v>
      </c>
      <c r="H55" s="110">
        <v>3.1488524699999996</v>
      </c>
      <c r="I55" s="110">
        <f t="shared" si="2"/>
        <v>43.751852469999996</v>
      </c>
    </row>
    <row r="56" spans="1:10" s="63" customFormat="1">
      <c r="A56" s="120">
        <v>23</v>
      </c>
      <c r="B56" s="126" t="s">
        <v>15</v>
      </c>
      <c r="C56" s="109">
        <v>3</v>
      </c>
      <c r="D56" s="122">
        <v>34.815024000000001</v>
      </c>
      <c r="E56" s="109">
        <v>3</v>
      </c>
      <c r="F56" s="122">
        <v>-4.25</v>
      </c>
      <c r="G56" s="109">
        <v>5</v>
      </c>
      <c r="H56" s="110">
        <v>10.65034947</v>
      </c>
      <c r="I56" s="110">
        <f t="shared" si="2"/>
        <v>41.215373470000003</v>
      </c>
    </row>
    <row r="57" spans="1:10" s="63" customFormat="1">
      <c r="A57" s="120">
        <v>24</v>
      </c>
      <c r="B57" s="126" t="s">
        <v>32</v>
      </c>
      <c r="C57" s="109">
        <v>3</v>
      </c>
      <c r="D57" s="122">
        <v>0.51</v>
      </c>
      <c r="E57" s="109">
        <v>3</v>
      </c>
      <c r="F57" s="122">
        <v>25.165776000000001</v>
      </c>
      <c r="G57" s="109">
        <v>4</v>
      </c>
      <c r="H57" s="110">
        <v>5.4360308899999996</v>
      </c>
      <c r="I57" s="110">
        <f t="shared" si="2"/>
        <v>31.111806890000004</v>
      </c>
    </row>
    <row r="58" spans="1:10" s="63" customFormat="1">
      <c r="A58" s="120">
        <v>25</v>
      </c>
      <c r="B58" s="126" t="s">
        <v>166</v>
      </c>
      <c r="C58" s="109">
        <v>39</v>
      </c>
      <c r="D58" s="122">
        <v>1.8113862000000001</v>
      </c>
      <c r="E58" s="109">
        <v>4</v>
      </c>
      <c r="F58" s="122">
        <v>23.129314999999998</v>
      </c>
      <c r="G58" s="109">
        <v>54</v>
      </c>
      <c r="H58" s="110">
        <v>5.7489210100000001</v>
      </c>
      <c r="I58" s="110">
        <f t="shared" si="2"/>
        <v>30.68962221</v>
      </c>
    </row>
    <row r="59" spans="1:10" s="63" customFormat="1">
      <c r="A59" s="120">
        <v>26</v>
      </c>
      <c r="B59" s="126" t="s">
        <v>55</v>
      </c>
      <c r="C59" s="109">
        <v>1</v>
      </c>
      <c r="D59" s="122">
        <v>5</v>
      </c>
      <c r="E59" s="109">
        <v>3</v>
      </c>
      <c r="F59" s="122">
        <v>22.55</v>
      </c>
      <c r="G59" s="109">
        <v>1</v>
      </c>
      <c r="H59" s="110">
        <v>0.99526906999999998</v>
      </c>
      <c r="I59" s="110">
        <f t="shared" si="2"/>
        <v>28.54526907</v>
      </c>
    </row>
    <row r="60" spans="1:10" s="63" customFormat="1">
      <c r="A60" s="120">
        <v>27</v>
      </c>
      <c r="B60" s="121" t="s">
        <v>177</v>
      </c>
      <c r="C60" s="109">
        <v>3</v>
      </c>
      <c r="D60" s="122">
        <v>9.8390000000000005E-3</v>
      </c>
      <c r="E60" s="109">
        <v>2</v>
      </c>
      <c r="F60" s="122">
        <v>22.538008000000001</v>
      </c>
      <c r="G60" s="109">
        <v>1</v>
      </c>
      <c r="H60" s="110">
        <v>3.1042189999999997E-2</v>
      </c>
      <c r="I60" s="110">
        <f t="shared" si="2"/>
        <v>22.578889190000002</v>
      </c>
    </row>
    <row r="61" spans="1:10" s="63" customFormat="1">
      <c r="A61" s="120">
        <v>28</v>
      </c>
      <c r="B61" s="121" t="s">
        <v>265</v>
      </c>
      <c r="C61" s="109">
        <v>1</v>
      </c>
      <c r="D61" s="122">
        <v>1</v>
      </c>
      <c r="E61" s="109">
        <v>0</v>
      </c>
      <c r="F61" s="122">
        <v>0</v>
      </c>
      <c r="G61" s="109">
        <v>2</v>
      </c>
      <c r="H61" s="110">
        <v>16.936800000000002</v>
      </c>
      <c r="I61" s="110">
        <f t="shared" si="2"/>
        <v>17.936800000000002</v>
      </c>
    </row>
    <row r="62" spans="1:10" s="63" customFormat="1">
      <c r="A62" s="120">
        <v>29</v>
      </c>
      <c r="B62" s="121" t="s">
        <v>168</v>
      </c>
      <c r="C62" s="109">
        <v>5</v>
      </c>
      <c r="D62" s="122">
        <v>5.9377339999999998</v>
      </c>
      <c r="E62" s="109">
        <v>4</v>
      </c>
      <c r="F62" s="122">
        <v>3.2965100000000001</v>
      </c>
      <c r="G62" s="109">
        <v>3</v>
      </c>
      <c r="H62" s="110">
        <v>6.9227322000000004</v>
      </c>
      <c r="I62" s="110">
        <f t="shared" si="2"/>
        <v>16.156976200000003</v>
      </c>
    </row>
    <row r="63" spans="1:10" s="63" customFormat="1">
      <c r="A63" s="120">
        <v>30</v>
      </c>
      <c r="B63" s="131" t="s">
        <v>169</v>
      </c>
      <c r="C63" s="109">
        <v>12</v>
      </c>
      <c r="D63" s="122">
        <v>7.6367010000000004</v>
      </c>
      <c r="E63" s="109">
        <v>3</v>
      </c>
      <c r="F63" s="122">
        <v>4.3236239999999997</v>
      </c>
      <c r="G63" s="109">
        <v>54</v>
      </c>
      <c r="H63" s="110">
        <v>4.0409318800000005</v>
      </c>
      <c r="I63" s="110">
        <f t="shared" si="2"/>
        <v>16.00125688</v>
      </c>
      <c r="J63" s="68"/>
    </row>
    <row r="64" spans="1:10" s="63" customFormat="1">
      <c r="A64" s="128">
        <v>31</v>
      </c>
      <c r="B64" s="122" t="s">
        <v>17</v>
      </c>
      <c r="C64" s="109">
        <v>7</v>
      </c>
      <c r="D64" s="122">
        <v>13.96524</v>
      </c>
      <c r="E64" s="109">
        <v>0</v>
      </c>
      <c r="F64" s="122">
        <v>0</v>
      </c>
      <c r="G64" s="109">
        <v>0</v>
      </c>
      <c r="H64" s="110">
        <v>0</v>
      </c>
      <c r="I64" s="110">
        <f t="shared" si="2"/>
        <v>13.96524</v>
      </c>
      <c r="J64" s="77"/>
    </row>
    <row r="65" spans="1:10" s="63" customFormat="1">
      <c r="A65" s="128">
        <v>32</v>
      </c>
      <c r="B65" s="121" t="s">
        <v>21</v>
      </c>
      <c r="C65" s="109">
        <v>3</v>
      </c>
      <c r="D65" s="122">
        <v>0.79615999999999998</v>
      </c>
      <c r="E65" s="109">
        <v>1</v>
      </c>
      <c r="F65" s="122">
        <v>2</v>
      </c>
      <c r="G65" s="109">
        <v>59</v>
      </c>
      <c r="H65" s="110">
        <v>11.068723840000001</v>
      </c>
      <c r="I65" s="110">
        <f t="shared" si="2"/>
        <v>13.864883840000001</v>
      </c>
      <c r="J65" s="68"/>
    </row>
    <row r="66" spans="1:10" s="63" customFormat="1">
      <c r="A66" s="128">
        <v>33</v>
      </c>
      <c r="B66" s="121" t="s">
        <v>24</v>
      </c>
      <c r="C66" s="109">
        <v>9</v>
      </c>
      <c r="D66" s="122">
        <v>0.38457000000000002</v>
      </c>
      <c r="E66" s="109">
        <v>4</v>
      </c>
      <c r="F66" s="122">
        <v>9.2810349999999993</v>
      </c>
      <c r="G66" s="109">
        <v>11</v>
      </c>
      <c r="H66" s="110">
        <v>1.75574337</v>
      </c>
      <c r="I66" s="110">
        <f t="shared" si="2"/>
        <v>11.421348369999999</v>
      </c>
      <c r="J66" s="68"/>
    </row>
    <row r="67" spans="1:10" s="63" customFormat="1">
      <c r="A67" s="128">
        <v>34</v>
      </c>
      <c r="B67" s="126" t="s">
        <v>252</v>
      </c>
      <c r="C67" s="109">
        <v>15</v>
      </c>
      <c r="D67" s="122">
        <v>4.4173</v>
      </c>
      <c r="E67" s="109">
        <v>5</v>
      </c>
      <c r="F67" s="122">
        <v>5.8712920000000004</v>
      </c>
      <c r="G67" s="109">
        <v>11</v>
      </c>
      <c r="H67" s="110">
        <v>0.70568396999999983</v>
      </c>
      <c r="I67" s="110">
        <f t="shared" si="2"/>
        <v>10.99427597</v>
      </c>
      <c r="J67" s="68"/>
    </row>
    <row r="68" spans="1:10" s="63" customFormat="1">
      <c r="A68" s="128">
        <v>35</v>
      </c>
      <c r="B68" s="121" t="s">
        <v>23</v>
      </c>
      <c r="C68" s="109">
        <v>1</v>
      </c>
      <c r="D68" s="122">
        <v>0.11599</v>
      </c>
      <c r="E68" s="109">
        <v>0</v>
      </c>
      <c r="F68" s="122">
        <v>0</v>
      </c>
      <c r="G68" s="109">
        <v>45</v>
      </c>
      <c r="H68" s="110">
        <v>10.318764380000001</v>
      </c>
      <c r="I68" s="110">
        <f t="shared" si="2"/>
        <v>10.434754380000001</v>
      </c>
      <c r="J68" s="68"/>
    </row>
    <row r="69" spans="1:10" s="63" customFormat="1">
      <c r="A69" s="128">
        <v>36</v>
      </c>
      <c r="B69" s="121" t="s">
        <v>56</v>
      </c>
      <c r="C69" s="109">
        <v>2</v>
      </c>
      <c r="D69" s="122">
        <v>1.0489999999999999</v>
      </c>
      <c r="E69" s="109">
        <v>1</v>
      </c>
      <c r="F69" s="122">
        <v>5.5</v>
      </c>
      <c r="G69" s="109">
        <v>0</v>
      </c>
      <c r="H69" s="110">
        <v>0</v>
      </c>
      <c r="I69" s="110">
        <f t="shared" si="2"/>
        <v>6.5489999999999995</v>
      </c>
    </row>
    <row r="70" spans="1:10" s="63" customFormat="1">
      <c r="A70" s="128">
        <v>37</v>
      </c>
      <c r="B70" s="121" t="s">
        <v>44</v>
      </c>
      <c r="C70" s="109">
        <v>3</v>
      </c>
      <c r="D70" s="122">
        <v>2.3677410000000001</v>
      </c>
      <c r="E70" s="109">
        <v>1</v>
      </c>
      <c r="F70" s="122">
        <v>3.1381869999999998</v>
      </c>
      <c r="G70" s="109">
        <v>1</v>
      </c>
      <c r="H70" s="110">
        <v>5.6000000000000001E-2</v>
      </c>
      <c r="I70" s="110">
        <f t="shared" si="2"/>
        <v>5.561928</v>
      </c>
    </row>
    <row r="71" spans="1:10" s="63" customFormat="1">
      <c r="A71" s="128">
        <v>38</v>
      </c>
      <c r="B71" s="121" t="s">
        <v>74</v>
      </c>
      <c r="C71" s="109">
        <v>0</v>
      </c>
      <c r="D71" s="122">
        <v>0</v>
      </c>
      <c r="E71" s="109">
        <v>2</v>
      </c>
      <c r="F71" s="122">
        <v>3.8219411874999998</v>
      </c>
      <c r="G71" s="109">
        <v>1</v>
      </c>
      <c r="H71" s="110">
        <v>0.95032954000000003</v>
      </c>
      <c r="I71" s="110">
        <f t="shared" si="2"/>
        <v>4.7722707274999996</v>
      </c>
    </row>
    <row r="72" spans="1:10" s="63" customFormat="1">
      <c r="A72" s="128">
        <v>39</v>
      </c>
      <c r="B72" s="121" t="s">
        <v>30</v>
      </c>
      <c r="C72" s="109">
        <v>5</v>
      </c>
      <c r="D72" s="122">
        <v>1.715087</v>
      </c>
      <c r="E72" s="109">
        <v>0</v>
      </c>
      <c r="F72" s="122">
        <v>0</v>
      </c>
      <c r="G72" s="109">
        <v>8</v>
      </c>
      <c r="H72" s="110">
        <v>1.31544321</v>
      </c>
      <c r="I72" s="110">
        <f t="shared" si="2"/>
        <v>3.0305302100000002</v>
      </c>
    </row>
    <row r="73" spans="1:10" s="63" customFormat="1">
      <c r="A73" s="128">
        <v>40</v>
      </c>
      <c r="B73" s="121" t="s">
        <v>170</v>
      </c>
      <c r="C73" s="109">
        <v>6</v>
      </c>
      <c r="D73" s="122">
        <v>0.92137899999999995</v>
      </c>
      <c r="E73" s="109">
        <v>1</v>
      </c>
      <c r="F73" s="122">
        <v>0.12925500000000001</v>
      </c>
      <c r="G73" s="109">
        <v>5</v>
      </c>
      <c r="H73" s="110">
        <v>1.81649989</v>
      </c>
      <c r="I73" s="110">
        <f t="shared" si="2"/>
        <v>2.8671338899999999</v>
      </c>
    </row>
    <row r="74" spans="1:10" s="63" customFormat="1">
      <c r="A74" s="128">
        <v>41</v>
      </c>
      <c r="B74" s="121" t="s">
        <v>31</v>
      </c>
      <c r="C74" s="109">
        <v>6</v>
      </c>
      <c r="D74" s="122">
        <v>1.2450000000000001</v>
      </c>
      <c r="E74" s="109">
        <v>1</v>
      </c>
      <c r="F74" s="122">
        <v>0.25374600000000003</v>
      </c>
      <c r="G74" s="109">
        <v>6</v>
      </c>
      <c r="H74" s="110">
        <v>1.03060722</v>
      </c>
      <c r="I74" s="110">
        <f t="shared" si="2"/>
        <v>2.52935322</v>
      </c>
    </row>
    <row r="75" spans="1:10" s="63" customFormat="1">
      <c r="A75" s="128">
        <v>42</v>
      </c>
      <c r="B75" s="121" t="s">
        <v>236</v>
      </c>
      <c r="C75" s="109">
        <v>0</v>
      </c>
      <c r="D75" s="122">
        <v>0</v>
      </c>
      <c r="E75" s="109">
        <v>0</v>
      </c>
      <c r="F75" s="122">
        <v>0</v>
      </c>
      <c r="G75" s="109">
        <v>2</v>
      </c>
      <c r="H75" s="110">
        <v>2.0868590600000001</v>
      </c>
      <c r="I75" s="110">
        <f t="shared" si="2"/>
        <v>2.0868590600000001</v>
      </c>
    </row>
    <row r="76" spans="1:10" s="63" customFormat="1">
      <c r="A76" s="128">
        <v>43</v>
      </c>
      <c r="B76" s="121" t="s">
        <v>20</v>
      </c>
      <c r="C76" s="109">
        <v>1</v>
      </c>
      <c r="D76" s="122">
        <v>0.86956500000000003</v>
      </c>
      <c r="E76" s="109">
        <v>1</v>
      </c>
      <c r="F76" s="122">
        <v>4.4999999999999998E-2</v>
      </c>
      <c r="G76" s="109">
        <v>7</v>
      </c>
      <c r="H76" s="110">
        <v>0.9086526800000001</v>
      </c>
      <c r="I76" s="110">
        <f t="shared" si="2"/>
        <v>1.8232176800000002</v>
      </c>
    </row>
    <row r="77" spans="1:10" s="63" customFormat="1">
      <c r="A77" s="128">
        <v>44</v>
      </c>
      <c r="B77" s="121" t="s">
        <v>276</v>
      </c>
      <c r="C77" s="109">
        <v>0</v>
      </c>
      <c r="D77" s="122">
        <v>0</v>
      </c>
      <c r="E77" s="109">
        <v>0</v>
      </c>
      <c r="F77" s="122">
        <v>0</v>
      </c>
      <c r="G77" s="109">
        <v>9</v>
      </c>
      <c r="H77" s="110">
        <v>1.6795950800000001</v>
      </c>
      <c r="I77" s="110">
        <f t="shared" si="2"/>
        <v>1.6795950800000001</v>
      </c>
    </row>
    <row r="78" spans="1:10" s="63" customFormat="1">
      <c r="A78" s="128">
        <v>45</v>
      </c>
      <c r="B78" s="121" t="s">
        <v>16</v>
      </c>
      <c r="C78" s="109">
        <v>0</v>
      </c>
      <c r="D78" s="122">
        <v>0</v>
      </c>
      <c r="E78" s="109">
        <v>1</v>
      </c>
      <c r="F78" s="122">
        <v>0.08</v>
      </c>
      <c r="G78" s="109">
        <v>2</v>
      </c>
      <c r="H78" s="110">
        <v>1.331</v>
      </c>
      <c r="I78" s="110">
        <f t="shared" si="2"/>
        <v>1.411</v>
      </c>
    </row>
    <row r="79" spans="1:10" s="63" customFormat="1">
      <c r="A79" s="128">
        <v>46</v>
      </c>
      <c r="B79" s="121" t="s">
        <v>174</v>
      </c>
      <c r="C79" s="109">
        <v>2</v>
      </c>
      <c r="D79" s="122">
        <v>5.5E-2</v>
      </c>
      <c r="E79" s="109">
        <v>1</v>
      </c>
      <c r="F79" s="122">
        <v>0.55741362500000002</v>
      </c>
      <c r="G79" s="109">
        <v>2</v>
      </c>
      <c r="H79" s="110">
        <v>0.65723847000000002</v>
      </c>
      <c r="I79" s="110">
        <f t="shared" si="2"/>
        <v>1.2696520950000001</v>
      </c>
    </row>
    <row r="80" spans="1:10" s="63" customFormat="1">
      <c r="A80" s="128">
        <v>47</v>
      </c>
      <c r="B80" s="121" t="s">
        <v>165</v>
      </c>
      <c r="C80" s="109">
        <v>1</v>
      </c>
      <c r="D80" s="122">
        <v>0.84344600000000003</v>
      </c>
      <c r="E80" s="109">
        <v>2</v>
      </c>
      <c r="F80" s="122">
        <v>0.19465099999999999</v>
      </c>
      <c r="G80" s="109">
        <v>8</v>
      </c>
      <c r="H80" s="110">
        <v>0.19911179999999998</v>
      </c>
      <c r="I80" s="110">
        <f t="shared" si="2"/>
        <v>1.2372088000000001</v>
      </c>
    </row>
    <row r="81" spans="1:9" s="77" customFormat="1">
      <c r="A81" s="128">
        <v>48</v>
      </c>
      <c r="B81" s="121" t="s">
        <v>28</v>
      </c>
      <c r="C81" s="109">
        <v>1</v>
      </c>
      <c r="D81" s="122">
        <v>0.01</v>
      </c>
      <c r="E81" s="109">
        <v>0</v>
      </c>
      <c r="F81" s="122">
        <v>0</v>
      </c>
      <c r="G81" s="109">
        <v>8</v>
      </c>
      <c r="H81" s="110">
        <v>1.1523509999999999</v>
      </c>
      <c r="I81" s="110">
        <f t="shared" si="2"/>
        <v>1.1623509999999999</v>
      </c>
    </row>
    <row r="82" spans="1:9" s="63" customFormat="1">
      <c r="A82" s="128">
        <v>49</v>
      </c>
      <c r="B82" s="121" t="s">
        <v>258</v>
      </c>
      <c r="C82" s="109">
        <v>2</v>
      </c>
      <c r="D82" s="122">
        <v>1.1200000000000001</v>
      </c>
      <c r="E82" s="109">
        <v>1</v>
      </c>
      <c r="F82" s="122">
        <v>6.5180000000000004E-3</v>
      </c>
      <c r="G82" s="109">
        <v>1</v>
      </c>
      <c r="H82" s="110">
        <v>2.6086939999999999E-2</v>
      </c>
      <c r="I82" s="110">
        <f t="shared" si="2"/>
        <v>1.15260494</v>
      </c>
    </row>
    <row r="83" spans="1:9" s="63" customFormat="1">
      <c r="A83" s="128">
        <v>50</v>
      </c>
      <c r="B83" s="121" t="s">
        <v>18</v>
      </c>
      <c r="C83" s="109">
        <v>1</v>
      </c>
      <c r="D83" s="122">
        <v>2.0825E-2</v>
      </c>
      <c r="E83" s="109">
        <v>0</v>
      </c>
      <c r="F83" s="122">
        <v>0</v>
      </c>
      <c r="G83" s="109">
        <v>2</v>
      </c>
      <c r="H83" s="110">
        <v>1.10319119</v>
      </c>
      <c r="I83" s="110">
        <f t="shared" si="2"/>
        <v>1.1240161900000001</v>
      </c>
    </row>
    <row r="84" spans="1:9" s="63" customFormat="1">
      <c r="A84" s="128">
        <v>51</v>
      </c>
      <c r="B84" s="121" t="s">
        <v>94</v>
      </c>
      <c r="C84" s="109">
        <v>0</v>
      </c>
      <c r="D84" s="122">
        <v>0</v>
      </c>
      <c r="E84" s="109">
        <v>1</v>
      </c>
      <c r="F84" s="122">
        <v>9.3090000000000006E-2</v>
      </c>
      <c r="G84" s="109">
        <v>3</v>
      </c>
      <c r="H84" s="110">
        <v>1.0018659999999999</v>
      </c>
      <c r="I84" s="110">
        <f t="shared" si="2"/>
        <v>1.0949559999999998</v>
      </c>
    </row>
    <row r="85" spans="1:9" s="63" customFormat="1">
      <c r="A85" s="128">
        <v>52</v>
      </c>
      <c r="B85" s="121" t="s">
        <v>26</v>
      </c>
      <c r="C85" s="109">
        <v>0</v>
      </c>
      <c r="D85" s="122">
        <v>0</v>
      </c>
      <c r="E85" s="109">
        <v>0</v>
      </c>
      <c r="F85" s="122">
        <v>0</v>
      </c>
      <c r="G85" s="109">
        <v>3</v>
      </c>
      <c r="H85" s="110">
        <v>0.91272500000000001</v>
      </c>
      <c r="I85" s="110">
        <f t="shared" si="2"/>
        <v>0.91272500000000001</v>
      </c>
    </row>
    <row r="86" spans="1:9" s="63" customFormat="1">
      <c r="A86" s="120">
        <v>53</v>
      </c>
      <c r="B86" s="121" t="s">
        <v>237</v>
      </c>
      <c r="C86" s="109">
        <v>0</v>
      </c>
      <c r="D86" s="122">
        <v>0</v>
      </c>
      <c r="E86" s="109">
        <v>0</v>
      </c>
      <c r="F86" s="122">
        <v>0</v>
      </c>
      <c r="G86" s="109">
        <v>3</v>
      </c>
      <c r="H86" s="110">
        <v>0.90464500000000003</v>
      </c>
      <c r="I86" s="110">
        <f t="shared" si="2"/>
        <v>0.90464500000000003</v>
      </c>
    </row>
    <row r="87" spans="1:9" s="63" customFormat="1">
      <c r="A87" s="120">
        <v>54</v>
      </c>
      <c r="B87" s="121" t="s">
        <v>259</v>
      </c>
      <c r="C87" s="109">
        <v>2</v>
      </c>
      <c r="D87" s="122">
        <v>0.26500000000000001</v>
      </c>
      <c r="E87" s="109">
        <v>1</v>
      </c>
      <c r="F87" s="122">
        <v>0.24</v>
      </c>
      <c r="G87" s="109">
        <v>4</v>
      </c>
      <c r="H87" s="110">
        <v>0.35778199999999999</v>
      </c>
      <c r="I87" s="110">
        <f t="shared" si="2"/>
        <v>0.86278199999999994</v>
      </c>
    </row>
    <row r="88" spans="1:9" s="63" customFormat="1">
      <c r="A88" s="120">
        <v>55</v>
      </c>
      <c r="B88" s="121" t="s">
        <v>171</v>
      </c>
      <c r="C88" s="109">
        <v>3</v>
      </c>
      <c r="D88" s="122">
        <v>0.155</v>
      </c>
      <c r="E88" s="109">
        <v>0</v>
      </c>
      <c r="F88" s="122">
        <v>0</v>
      </c>
      <c r="G88" s="109">
        <v>6</v>
      </c>
      <c r="H88" s="110">
        <v>0.66274060999999995</v>
      </c>
      <c r="I88" s="110">
        <f t="shared" si="2"/>
        <v>0.81774060999999998</v>
      </c>
    </row>
    <row r="89" spans="1:9" s="63" customFormat="1">
      <c r="A89" s="120">
        <v>56</v>
      </c>
      <c r="B89" s="121" t="s">
        <v>22</v>
      </c>
      <c r="C89" s="109">
        <v>1</v>
      </c>
      <c r="D89" s="122">
        <v>3.6999999999999998E-2</v>
      </c>
      <c r="E89" s="109">
        <v>1</v>
      </c>
      <c r="F89" s="122">
        <v>0.19689999999999999</v>
      </c>
      <c r="G89" s="109">
        <v>6</v>
      </c>
      <c r="H89" s="110">
        <v>0.52235452999999998</v>
      </c>
      <c r="I89" s="110">
        <f t="shared" si="2"/>
        <v>0.75625452999999998</v>
      </c>
    </row>
    <row r="90" spans="1:9" s="63" customFormat="1">
      <c r="A90" s="120">
        <v>57</v>
      </c>
      <c r="B90" s="68" t="s">
        <v>172</v>
      </c>
      <c r="C90" s="109">
        <v>3</v>
      </c>
      <c r="D90" s="122">
        <v>0.22500000000000001</v>
      </c>
      <c r="E90" s="109">
        <v>3</v>
      </c>
      <c r="F90" s="122">
        <v>3.0078000000000001E-2</v>
      </c>
      <c r="G90" s="109">
        <v>21</v>
      </c>
      <c r="H90" s="110">
        <v>0.45123220000000003</v>
      </c>
      <c r="I90" s="110">
        <f t="shared" si="2"/>
        <v>0.70631020000000011</v>
      </c>
    </row>
    <row r="91" spans="1:9" s="63" customFormat="1">
      <c r="A91" s="120">
        <v>58</v>
      </c>
      <c r="B91" s="144" t="s">
        <v>268</v>
      </c>
      <c r="C91" s="109">
        <v>0</v>
      </c>
      <c r="D91" s="122">
        <v>0</v>
      </c>
      <c r="E91" s="109">
        <v>0</v>
      </c>
      <c r="F91" s="122">
        <v>0</v>
      </c>
      <c r="G91" s="109">
        <v>2</v>
      </c>
      <c r="H91" s="110">
        <v>0.68630899999999995</v>
      </c>
      <c r="I91" s="110">
        <f t="shared" si="2"/>
        <v>0.68630899999999995</v>
      </c>
    </row>
    <row r="92" spans="1:9" s="63" customFormat="1">
      <c r="A92" s="120">
        <v>59</v>
      </c>
      <c r="B92" s="126" t="s">
        <v>178</v>
      </c>
      <c r="C92" s="109">
        <v>2</v>
      </c>
      <c r="D92" s="122">
        <v>0.271368</v>
      </c>
      <c r="E92" s="109">
        <v>1</v>
      </c>
      <c r="F92" s="122">
        <v>0.25</v>
      </c>
      <c r="G92" s="109">
        <v>1</v>
      </c>
      <c r="H92" s="110">
        <v>0.15508551000000001</v>
      </c>
      <c r="I92" s="110">
        <f t="shared" si="2"/>
        <v>0.67645351000000009</v>
      </c>
    </row>
    <row r="93" spans="1:9" s="63" customFormat="1">
      <c r="A93" s="120">
        <v>60</v>
      </c>
      <c r="B93" s="121" t="s">
        <v>39</v>
      </c>
      <c r="C93" s="109">
        <v>1</v>
      </c>
      <c r="D93" s="122">
        <v>0.05</v>
      </c>
      <c r="E93" s="109">
        <v>0</v>
      </c>
      <c r="F93" s="122">
        <v>0</v>
      </c>
      <c r="G93" s="109">
        <v>4</v>
      </c>
      <c r="H93" s="110">
        <v>0.58272000000000002</v>
      </c>
      <c r="I93" s="110">
        <f t="shared" si="2"/>
        <v>0.63272000000000006</v>
      </c>
    </row>
    <row r="94" spans="1:9" s="63" customFormat="1">
      <c r="A94" s="120">
        <v>61</v>
      </c>
      <c r="B94" s="121" t="s">
        <v>173</v>
      </c>
      <c r="C94" s="109">
        <v>1</v>
      </c>
      <c r="D94" s="122">
        <v>4.4999999999999998E-2</v>
      </c>
      <c r="E94" s="109">
        <v>0</v>
      </c>
      <c r="F94" s="122">
        <v>0</v>
      </c>
      <c r="G94" s="109">
        <v>1</v>
      </c>
      <c r="H94" s="110">
        <v>0.52200000000000002</v>
      </c>
      <c r="I94" s="110">
        <f t="shared" si="2"/>
        <v>0.56700000000000006</v>
      </c>
    </row>
    <row r="95" spans="1:9" s="63" customFormat="1">
      <c r="A95" s="120">
        <v>62</v>
      </c>
      <c r="B95" s="121" t="s">
        <v>33</v>
      </c>
      <c r="C95" s="109">
        <v>0</v>
      </c>
      <c r="D95" s="122">
        <v>0</v>
      </c>
      <c r="E95" s="109">
        <v>0</v>
      </c>
      <c r="F95" s="122">
        <v>0</v>
      </c>
      <c r="G95" s="109">
        <v>5</v>
      </c>
      <c r="H95" s="110">
        <v>0.54911988</v>
      </c>
      <c r="I95" s="110">
        <f t="shared" si="2"/>
        <v>0.54911988</v>
      </c>
    </row>
    <row r="96" spans="1:9" s="63" customFormat="1">
      <c r="A96" s="120">
        <v>63</v>
      </c>
      <c r="B96" s="121" t="s">
        <v>63</v>
      </c>
      <c r="C96" s="109">
        <v>0</v>
      </c>
      <c r="D96" s="122">
        <v>0</v>
      </c>
      <c r="E96" s="109">
        <v>0</v>
      </c>
      <c r="F96" s="122">
        <v>0</v>
      </c>
      <c r="G96" s="109">
        <v>1</v>
      </c>
      <c r="H96" s="110">
        <v>0.452513</v>
      </c>
      <c r="I96" s="110">
        <f t="shared" si="2"/>
        <v>0.452513</v>
      </c>
    </row>
    <row r="97" spans="1:9" s="63" customFormat="1">
      <c r="A97" s="120">
        <v>64</v>
      </c>
      <c r="B97" s="121" t="s">
        <v>59</v>
      </c>
      <c r="C97" s="109">
        <v>0</v>
      </c>
      <c r="D97" s="122">
        <v>0</v>
      </c>
      <c r="E97" s="109">
        <v>0</v>
      </c>
      <c r="F97" s="122">
        <v>0</v>
      </c>
      <c r="G97" s="109">
        <v>1</v>
      </c>
      <c r="H97" s="110">
        <v>0.42481000000000002</v>
      </c>
      <c r="I97" s="110">
        <f t="shared" si="2"/>
        <v>0.42481000000000002</v>
      </c>
    </row>
    <row r="98" spans="1:9" s="63" customFormat="1">
      <c r="A98" s="120">
        <v>65</v>
      </c>
      <c r="B98" s="121" t="s">
        <v>262</v>
      </c>
      <c r="C98" s="109">
        <v>0</v>
      </c>
      <c r="D98" s="122">
        <v>0</v>
      </c>
      <c r="E98" s="109">
        <v>0</v>
      </c>
      <c r="F98" s="122">
        <v>0</v>
      </c>
      <c r="G98" s="109">
        <v>3</v>
      </c>
      <c r="H98" s="110">
        <v>0.36241800000000002</v>
      </c>
      <c r="I98" s="110">
        <f t="shared" ref="I98:I140" si="3">D98+F98+H98</f>
        <v>0.36241800000000002</v>
      </c>
    </row>
    <row r="99" spans="1:9" s="63" customFormat="1">
      <c r="A99" s="120">
        <v>66</v>
      </c>
      <c r="B99" s="131" t="s">
        <v>27</v>
      </c>
      <c r="C99" s="109">
        <v>0</v>
      </c>
      <c r="D99" s="122">
        <v>0</v>
      </c>
      <c r="E99" s="109">
        <v>0</v>
      </c>
      <c r="F99" s="122">
        <v>0</v>
      </c>
      <c r="G99" s="109">
        <v>2</v>
      </c>
      <c r="H99" s="110">
        <v>0.32374000000000003</v>
      </c>
      <c r="I99" s="110">
        <f t="shared" si="3"/>
        <v>0.32374000000000003</v>
      </c>
    </row>
    <row r="100" spans="1:9" s="63" customFormat="1">
      <c r="A100" s="120">
        <v>67</v>
      </c>
      <c r="B100" s="121" t="s">
        <v>263</v>
      </c>
      <c r="C100" s="109">
        <v>1</v>
      </c>
      <c r="D100" s="122">
        <v>0.02</v>
      </c>
      <c r="E100" s="109">
        <v>0</v>
      </c>
      <c r="F100" s="122">
        <v>0</v>
      </c>
      <c r="G100" s="109">
        <v>3</v>
      </c>
      <c r="H100" s="110">
        <v>0.28788659000000005</v>
      </c>
      <c r="I100" s="110">
        <f t="shared" si="3"/>
        <v>0.30788659000000007</v>
      </c>
    </row>
    <row r="101" spans="1:9" s="63" customFormat="1">
      <c r="A101" s="120">
        <v>68</v>
      </c>
      <c r="B101" s="126" t="s">
        <v>84</v>
      </c>
      <c r="C101" s="109">
        <v>0</v>
      </c>
      <c r="D101" s="122">
        <v>0</v>
      </c>
      <c r="E101" s="109">
        <v>0</v>
      </c>
      <c r="F101" s="122">
        <v>0</v>
      </c>
      <c r="G101" s="109">
        <v>1</v>
      </c>
      <c r="H101" s="110">
        <v>0.30320094000000003</v>
      </c>
      <c r="I101" s="110">
        <f t="shared" si="3"/>
        <v>0.30320094000000003</v>
      </c>
    </row>
    <row r="102" spans="1:9" s="63" customFormat="1">
      <c r="A102" s="120">
        <v>69</v>
      </c>
      <c r="B102" s="121" t="s">
        <v>261</v>
      </c>
      <c r="C102" s="109">
        <v>0</v>
      </c>
      <c r="D102" s="122">
        <v>0</v>
      </c>
      <c r="E102" s="109">
        <v>0</v>
      </c>
      <c r="F102" s="122">
        <v>0</v>
      </c>
      <c r="G102" s="109">
        <v>1</v>
      </c>
      <c r="H102" s="110">
        <v>0.27801779999999998</v>
      </c>
      <c r="I102" s="110">
        <f t="shared" si="3"/>
        <v>0.27801779999999998</v>
      </c>
    </row>
    <row r="103" spans="1:9" s="63" customFormat="1">
      <c r="A103" s="120">
        <v>70</v>
      </c>
      <c r="B103" s="121" t="s">
        <v>47</v>
      </c>
      <c r="C103" s="109">
        <v>0</v>
      </c>
      <c r="D103" s="122">
        <v>0</v>
      </c>
      <c r="E103" s="109">
        <v>0</v>
      </c>
      <c r="F103" s="122">
        <v>0</v>
      </c>
      <c r="G103" s="109">
        <v>1</v>
      </c>
      <c r="H103" s="110">
        <v>0.27465499999999998</v>
      </c>
      <c r="I103" s="110">
        <f t="shared" si="3"/>
        <v>0.27465499999999998</v>
      </c>
    </row>
    <row r="104" spans="1:9" s="63" customFormat="1">
      <c r="A104" s="120">
        <v>71</v>
      </c>
      <c r="B104" s="121" t="s">
        <v>72</v>
      </c>
      <c r="C104" s="109">
        <v>2</v>
      </c>
      <c r="D104" s="122">
        <v>0.14327999999999999</v>
      </c>
      <c r="E104" s="109">
        <v>0</v>
      </c>
      <c r="F104" s="122">
        <v>0</v>
      </c>
      <c r="G104" s="109">
        <v>1</v>
      </c>
      <c r="H104" s="110">
        <v>0.12672130000000001</v>
      </c>
      <c r="I104" s="110">
        <f t="shared" si="3"/>
        <v>0.2700013</v>
      </c>
    </row>
    <row r="105" spans="1:9" s="63" customFormat="1">
      <c r="A105" s="120">
        <v>72</v>
      </c>
      <c r="B105" s="121" t="s">
        <v>50</v>
      </c>
      <c r="C105" s="109">
        <v>1</v>
      </c>
      <c r="D105" s="122">
        <v>0.13477700000000001</v>
      </c>
      <c r="E105" s="109">
        <v>1</v>
      </c>
      <c r="F105" s="122">
        <v>0.12886600000000001</v>
      </c>
      <c r="G105" s="109">
        <v>0</v>
      </c>
      <c r="H105" s="110">
        <v>0</v>
      </c>
      <c r="I105" s="110">
        <f t="shared" si="3"/>
        <v>0.26364300000000002</v>
      </c>
    </row>
    <row r="106" spans="1:9" s="63" customFormat="1">
      <c r="A106" s="120">
        <v>73</v>
      </c>
      <c r="B106" s="121" t="s">
        <v>37</v>
      </c>
      <c r="C106" s="109">
        <v>0</v>
      </c>
      <c r="D106" s="122">
        <v>0</v>
      </c>
      <c r="E106" s="109">
        <v>0</v>
      </c>
      <c r="F106" s="122">
        <v>0</v>
      </c>
      <c r="G106" s="109">
        <v>2</v>
      </c>
      <c r="H106" s="127">
        <v>0.24201989000000002</v>
      </c>
      <c r="I106" s="110">
        <f t="shared" si="3"/>
        <v>0.24201989000000002</v>
      </c>
    </row>
    <row r="107" spans="1:9" s="63" customFormat="1">
      <c r="A107" s="120">
        <v>74</v>
      </c>
      <c r="B107" s="121" t="s">
        <v>175</v>
      </c>
      <c r="C107" s="109">
        <v>2</v>
      </c>
      <c r="D107" s="122">
        <v>0.09</v>
      </c>
      <c r="E107" s="109">
        <v>0</v>
      </c>
      <c r="F107" s="122">
        <v>0</v>
      </c>
      <c r="G107" s="109">
        <v>1</v>
      </c>
      <c r="H107" s="110">
        <v>0.1345865</v>
      </c>
      <c r="I107" s="110">
        <f t="shared" si="3"/>
        <v>0.22458649999999999</v>
      </c>
    </row>
    <row r="108" spans="1:9" s="63" customFormat="1">
      <c r="A108" s="120">
        <v>75</v>
      </c>
      <c r="B108" s="121" t="s">
        <v>176</v>
      </c>
      <c r="C108" s="109">
        <v>1</v>
      </c>
      <c r="D108" s="122">
        <v>0.01</v>
      </c>
      <c r="E108" s="109">
        <v>0</v>
      </c>
      <c r="F108" s="122">
        <v>0</v>
      </c>
      <c r="G108" s="109">
        <v>1</v>
      </c>
      <c r="H108" s="110">
        <v>0.20872085000000001</v>
      </c>
      <c r="I108" s="110">
        <f t="shared" si="3"/>
        <v>0.21872085000000002</v>
      </c>
    </row>
    <row r="109" spans="1:9" s="63" customFormat="1">
      <c r="A109" s="120">
        <v>76</v>
      </c>
      <c r="B109" s="121" t="s">
        <v>264</v>
      </c>
      <c r="C109" s="109">
        <v>0</v>
      </c>
      <c r="D109" s="122">
        <v>0</v>
      </c>
      <c r="E109" s="109">
        <v>0</v>
      </c>
      <c r="F109" s="122">
        <v>0</v>
      </c>
      <c r="G109" s="109">
        <v>1</v>
      </c>
      <c r="H109" s="110">
        <v>0.20999499999999999</v>
      </c>
      <c r="I109" s="110">
        <f t="shared" si="3"/>
        <v>0.20999499999999999</v>
      </c>
    </row>
    <row r="110" spans="1:9" s="63" customFormat="1">
      <c r="A110" s="120">
        <v>77</v>
      </c>
      <c r="B110" s="121" t="s">
        <v>35</v>
      </c>
      <c r="C110" s="109">
        <v>2</v>
      </c>
      <c r="D110" s="122">
        <v>2.9357000000000001E-2</v>
      </c>
      <c r="E110" s="109">
        <v>1</v>
      </c>
      <c r="F110" s="122">
        <v>1.6673150390624999E-2</v>
      </c>
      <c r="G110" s="109">
        <v>2</v>
      </c>
      <c r="H110" s="110">
        <v>0.15558900000000001</v>
      </c>
      <c r="I110" s="110">
        <f t="shared" si="3"/>
        <v>0.201619150390625</v>
      </c>
    </row>
    <row r="111" spans="1:9" s="63" customFormat="1">
      <c r="A111" s="120">
        <v>78</v>
      </c>
      <c r="B111" s="121" t="s">
        <v>256</v>
      </c>
      <c r="C111" s="109">
        <v>0</v>
      </c>
      <c r="D111" s="122">
        <v>0</v>
      </c>
      <c r="E111" s="109">
        <v>0</v>
      </c>
      <c r="F111" s="122">
        <v>0</v>
      </c>
      <c r="G111" s="109">
        <v>2</v>
      </c>
      <c r="H111" s="110">
        <v>0.190498</v>
      </c>
      <c r="I111" s="110">
        <f t="shared" si="3"/>
        <v>0.190498</v>
      </c>
    </row>
    <row r="112" spans="1:9" s="63" customFormat="1">
      <c r="A112" s="120">
        <v>79</v>
      </c>
      <c r="B112" s="121" t="s">
        <v>277</v>
      </c>
      <c r="C112" s="109">
        <v>1</v>
      </c>
      <c r="D112" s="122">
        <v>0.14893600000000001</v>
      </c>
      <c r="E112" s="109">
        <v>0</v>
      </c>
      <c r="F112" s="122">
        <v>0</v>
      </c>
      <c r="G112" s="109">
        <v>0</v>
      </c>
      <c r="H112" s="110">
        <v>0</v>
      </c>
      <c r="I112" s="110">
        <f t="shared" si="3"/>
        <v>0.14893600000000001</v>
      </c>
    </row>
    <row r="113" spans="1:9" s="63" customFormat="1">
      <c r="A113" s="120">
        <v>80</v>
      </c>
      <c r="B113" s="121" t="s">
        <v>241</v>
      </c>
      <c r="C113" s="109">
        <v>0</v>
      </c>
      <c r="D113" s="122">
        <v>0</v>
      </c>
      <c r="E113" s="109">
        <v>0</v>
      </c>
      <c r="F113" s="122">
        <v>0</v>
      </c>
      <c r="G113" s="109">
        <v>2</v>
      </c>
      <c r="H113" s="127">
        <v>0.14158499999999999</v>
      </c>
      <c r="I113" s="127">
        <f t="shared" si="3"/>
        <v>0.14158499999999999</v>
      </c>
    </row>
    <row r="114" spans="1:9" s="63" customFormat="1">
      <c r="A114" s="120">
        <v>81</v>
      </c>
      <c r="B114" s="121" t="s">
        <v>89</v>
      </c>
      <c r="C114" s="109">
        <v>0</v>
      </c>
      <c r="D114" s="127">
        <v>0</v>
      </c>
      <c r="E114" s="109">
        <v>1</v>
      </c>
      <c r="F114" s="122">
        <v>0.13500000000000001</v>
      </c>
      <c r="G114" s="109">
        <v>0</v>
      </c>
      <c r="H114" s="110">
        <v>0</v>
      </c>
      <c r="I114" s="127">
        <f t="shared" si="3"/>
        <v>0.13500000000000001</v>
      </c>
    </row>
    <row r="115" spans="1:9" s="63" customFormat="1">
      <c r="A115" s="120">
        <v>82</v>
      </c>
      <c r="B115" s="121" t="s">
        <v>41</v>
      </c>
      <c r="C115" s="109">
        <v>1</v>
      </c>
      <c r="D115" s="127">
        <v>0.13200000000000001</v>
      </c>
      <c r="E115" s="109">
        <v>0</v>
      </c>
      <c r="F115" s="122">
        <v>0</v>
      </c>
      <c r="G115" s="109">
        <v>0</v>
      </c>
      <c r="H115" s="110">
        <v>0</v>
      </c>
      <c r="I115" s="127">
        <f t="shared" si="3"/>
        <v>0.13200000000000001</v>
      </c>
    </row>
    <row r="116" spans="1:9" s="63" customFormat="1">
      <c r="A116" s="120">
        <v>83</v>
      </c>
      <c r="B116" s="121" t="s">
        <v>102</v>
      </c>
      <c r="C116" s="109">
        <v>0</v>
      </c>
      <c r="D116" s="127">
        <v>0</v>
      </c>
      <c r="E116" s="109">
        <v>0</v>
      </c>
      <c r="F116" s="122">
        <v>0</v>
      </c>
      <c r="G116" s="109">
        <v>1</v>
      </c>
      <c r="H116" s="110">
        <v>0.13035861000000001</v>
      </c>
      <c r="I116" s="127">
        <f t="shared" si="3"/>
        <v>0.13035861000000001</v>
      </c>
    </row>
    <row r="117" spans="1:9" s="63" customFormat="1">
      <c r="A117" s="120">
        <v>84</v>
      </c>
      <c r="B117" s="121" t="s">
        <v>40</v>
      </c>
      <c r="C117" s="109">
        <v>1</v>
      </c>
      <c r="D117" s="127">
        <v>1.4999999999999999E-2</v>
      </c>
      <c r="E117" s="109">
        <v>0</v>
      </c>
      <c r="F117" s="122">
        <v>0</v>
      </c>
      <c r="G117" s="109">
        <v>1</v>
      </c>
      <c r="H117" s="110">
        <v>0.10765653</v>
      </c>
      <c r="I117" s="127">
        <f t="shared" si="3"/>
        <v>0.12265653</v>
      </c>
    </row>
    <row r="118" spans="1:9" s="63" customFormat="1">
      <c r="A118" s="120">
        <v>85</v>
      </c>
      <c r="B118" s="121" t="s">
        <v>82</v>
      </c>
      <c r="C118" s="109">
        <v>2</v>
      </c>
      <c r="D118" s="127">
        <v>0.11</v>
      </c>
      <c r="E118" s="109">
        <v>0</v>
      </c>
      <c r="F118" s="122">
        <v>0</v>
      </c>
      <c r="G118" s="109">
        <v>0</v>
      </c>
      <c r="H118" s="110">
        <v>0</v>
      </c>
      <c r="I118" s="127">
        <f t="shared" si="3"/>
        <v>0.11</v>
      </c>
    </row>
    <row r="119" spans="1:9" s="63" customFormat="1">
      <c r="A119" s="120">
        <v>86</v>
      </c>
      <c r="B119" s="121" t="s">
        <v>25</v>
      </c>
      <c r="C119" s="109">
        <v>0</v>
      </c>
      <c r="D119" s="127">
        <v>0</v>
      </c>
      <c r="E119" s="109">
        <v>0</v>
      </c>
      <c r="F119" s="122">
        <v>0</v>
      </c>
      <c r="G119" s="109">
        <v>1</v>
      </c>
      <c r="H119" s="110">
        <v>0.105837</v>
      </c>
      <c r="I119" s="127">
        <f t="shared" si="3"/>
        <v>0.105837</v>
      </c>
    </row>
    <row r="120" spans="1:9" s="63" customFormat="1">
      <c r="A120" s="120">
        <v>87</v>
      </c>
      <c r="B120" s="121" t="s">
        <v>101</v>
      </c>
      <c r="C120" s="109">
        <v>1</v>
      </c>
      <c r="D120" s="127">
        <v>0.1</v>
      </c>
      <c r="E120" s="109">
        <v>0</v>
      </c>
      <c r="F120" s="122">
        <v>0</v>
      </c>
      <c r="G120" s="109">
        <v>0</v>
      </c>
      <c r="H120" s="110">
        <v>0</v>
      </c>
      <c r="I120" s="127">
        <f t="shared" si="3"/>
        <v>0.1</v>
      </c>
    </row>
    <row r="121" spans="1:9" s="63" customFormat="1">
      <c r="A121" s="120">
        <v>88</v>
      </c>
      <c r="B121" s="121" t="s">
        <v>45</v>
      </c>
      <c r="C121" s="109">
        <v>0</v>
      </c>
      <c r="D121" s="127">
        <v>0</v>
      </c>
      <c r="E121" s="109">
        <v>0</v>
      </c>
      <c r="F121" s="122">
        <v>0</v>
      </c>
      <c r="G121" s="109">
        <v>1</v>
      </c>
      <c r="H121" s="110">
        <v>8.7108000000000005E-2</v>
      </c>
      <c r="I121" s="127">
        <f t="shared" si="3"/>
        <v>8.7108000000000005E-2</v>
      </c>
    </row>
    <row r="122" spans="1:9" s="63" customFormat="1">
      <c r="A122" s="120">
        <v>89</v>
      </c>
      <c r="B122" s="121" t="s">
        <v>88</v>
      </c>
      <c r="C122" s="109">
        <v>0</v>
      </c>
      <c r="D122" s="127">
        <v>0</v>
      </c>
      <c r="E122" s="109">
        <v>0</v>
      </c>
      <c r="F122" s="122">
        <v>0</v>
      </c>
      <c r="G122" s="109">
        <v>1</v>
      </c>
      <c r="H122" s="110">
        <v>8.6999999999999994E-2</v>
      </c>
      <c r="I122" s="127">
        <f t="shared" si="3"/>
        <v>8.6999999999999994E-2</v>
      </c>
    </row>
    <row r="123" spans="1:9" s="63" customFormat="1">
      <c r="A123" s="120">
        <v>90</v>
      </c>
      <c r="B123" s="121" t="s">
        <v>48</v>
      </c>
      <c r="C123" s="109">
        <v>1</v>
      </c>
      <c r="D123" s="127">
        <v>8.4175E-2</v>
      </c>
      <c r="E123" s="109">
        <v>0</v>
      </c>
      <c r="F123" s="122">
        <v>0</v>
      </c>
      <c r="G123" s="109">
        <v>0</v>
      </c>
      <c r="H123" s="110">
        <v>0</v>
      </c>
      <c r="I123" s="127">
        <f t="shared" si="3"/>
        <v>8.4175E-2</v>
      </c>
    </row>
    <row r="124" spans="1:9" s="63" customFormat="1">
      <c r="A124" s="120">
        <v>91</v>
      </c>
      <c r="B124" s="121" t="s">
        <v>68</v>
      </c>
      <c r="C124" s="109">
        <v>2</v>
      </c>
      <c r="D124" s="127">
        <v>0.08</v>
      </c>
      <c r="E124" s="109">
        <v>0</v>
      </c>
      <c r="F124" s="122">
        <v>0</v>
      </c>
      <c r="G124" s="109">
        <v>0</v>
      </c>
      <c r="H124" s="110">
        <v>0</v>
      </c>
      <c r="I124" s="127">
        <f t="shared" si="3"/>
        <v>0.08</v>
      </c>
    </row>
    <row r="125" spans="1:9" s="63" customFormat="1">
      <c r="A125" s="120">
        <v>92</v>
      </c>
      <c r="B125" s="121" t="s">
        <v>46</v>
      </c>
      <c r="C125" s="109">
        <v>0</v>
      </c>
      <c r="D125" s="127">
        <v>0</v>
      </c>
      <c r="E125" s="109">
        <v>0</v>
      </c>
      <c r="F125" s="122">
        <v>0</v>
      </c>
      <c r="G125" s="109">
        <v>2</v>
      </c>
      <c r="H125" s="110">
        <v>6.7634840000000002E-2</v>
      </c>
      <c r="I125" s="127">
        <f t="shared" si="3"/>
        <v>6.7634840000000002E-2</v>
      </c>
    </row>
    <row r="126" spans="1:9" s="63" customFormat="1">
      <c r="A126" s="120">
        <v>93</v>
      </c>
      <c r="B126" s="121" t="s">
        <v>96</v>
      </c>
      <c r="C126" s="109">
        <v>1</v>
      </c>
      <c r="D126" s="127">
        <v>0.05</v>
      </c>
      <c r="E126" s="109">
        <v>0</v>
      </c>
      <c r="F126" s="122">
        <v>0</v>
      </c>
      <c r="G126" s="109">
        <v>0</v>
      </c>
      <c r="H126" s="110">
        <v>0</v>
      </c>
      <c r="I126" s="127">
        <f t="shared" si="3"/>
        <v>0.05</v>
      </c>
    </row>
    <row r="127" spans="1:9" s="63" customFormat="1">
      <c r="A127" s="120">
        <v>94</v>
      </c>
      <c r="B127" s="121" t="s">
        <v>253</v>
      </c>
      <c r="C127" s="109">
        <v>0</v>
      </c>
      <c r="D127" s="127">
        <v>0</v>
      </c>
      <c r="E127" s="109">
        <v>0</v>
      </c>
      <c r="F127" s="122">
        <v>0</v>
      </c>
      <c r="G127" s="109">
        <v>1</v>
      </c>
      <c r="H127" s="110">
        <v>4.8119000000000002E-2</v>
      </c>
      <c r="I127" s="127">
        <f t="shared" si="3"/>
        <v>4.8119000000000002E-2</v>
      </c>
    </row>
    <row r="128" spans="1:9" s="63" customFormat="1">
      <c r="A128" s="120">
        <v>95</v>
      </c>
      <c r="B128" s="121" t="s">
        <v>34</v>
      </c>
      <c r="C128" s="109">
        <v>1</v>
      </c>
      <c r="D128" s="127">
        <v>4.3499999999999997E-2</v>
      </c>
      <c r="E128" s="109">
        <v>0</v>
      </c>
      <c r="F128" s="122">
        <v>0</v>
      </c>
      <c r="G128" s="109">
        <v>0</v>
      </c>
      <c r="H128" s="110">
        <v>0</v>
      </c>
      <c r="I128" s="127">
        <f t="shared" si="3"/>
        <v>4.3499999999999997E-2</v>
      </c>
    </row>
    <row r="129" spans="1:9" s="63" customFormat="1">
      <c r="A129" s="120">
        <v>96</v>
      </c>
      <c r="B129" s="121" t="s">
        <v>270</v>
      </c>
      <c r="C129" s="109">
        <v>0</v>
      </c>
      <c r="D129" s="127">
        <v>0</v>
      </c>
      <c r="E129" s="109">
        <v>0</v>
      </c>
      <c r="F129" s="122">
        <v>0</v>
      </c>
      <c r="G129" s="109">
        <v>1</v>
      </c>
      <c r="H129" s="110">
        <v>3.4188040000000003E-2</v>
      </c>
      <c r="I129" s="127">
        <f t="shared" si="3"/>
        <v>3.4188040000000003E-2</v>
      </c>
    </row>
    <row r="130" spans="1:9" s="63" customFormat="1">
      <c r="A130" s="120">
        <v>97</v>
      </c>
      <c r="B130" s="121" t="s">
        <v>273</v>
      </c>
      <c r="C130" s="109">
        <v>0</v>
      </c>
      <c r="D130" s="127">
        <v>0</v>
      </c>
      <c r="E130" s="109">
        <v>0</v>
      </c>
      <c r="F130" s="122">
        <v>0</v>
      </c>
      <c r="G130" s="109">
        <v>1</v>
      </c>
      <c r="H130" s="110">
        <v>3.3266999999999998E-2</v>
      </c>
      <c r="I130" s="127">
        <f t="shared" si="3"/>
        <v>3.3266999999999998E-2</v>
      </c>
    </row>
    <row r="131" spans="1:9" s="63" customFormat="1">
      <c r="A131" s="120">
        <v>98</v>
      </c>
      <c r="B131" s="121" t="s">
        <v>42</v>
      </c>
      <c r="C131" s="109">
        <v>1</v>
      </c>
      <c r="D131" s="127">
        <v>1.881E-2</v>
      </c>
      <c r="E131" s="109">
        <v>0</v>
      </c>
      <c r="F131" s="122">
        <v>0</v>
      </c>
      <c r="G131" s="109">
        <v>1</v>
      </c>
      <c r="H131" s="110">
        <v>1.0638E-2</v>
      </c>
      <c r="I131" s="127">
        <f t="shared" si="3"/>
        <v>2.9448000000000002E-2</v>
      </c>
    </row>
    <row r="132" spans="1:9" s="63" customFormat="1">
      <c r="A132" s="120">
        <v>99</v>
      </c>
      <c r="B132" s="121" t="s">
        <v>29</v>
      </c>
      <c r="C132" s="109">
        <v>0</v>
      </c>
      <c r="D132" s="127">
        <v>0</v>
      </c>
      <c r="E132" s="109">
        <v>0</v>
      </c>
      <c r="F132" s="122">
        <v>0</v>
      </c>
      <c r="G132" s="109">
        <v>1</v>
      </c>
      <c r="H132" s="110">
        <v>0.01</v>
      </c>
      <c r="I132" s="127">
        <f t="shared" si="3"/>
        <v>0.01</v>
      </c>
    </row>
    <row r="133" spans="1:9" s="63" customFormat="1">
      <c r="A133" s="120">
        <v>100</v>
      </c>
      <c r="B133" s="121" t="s">
        <v>90</v>
      </c>
      <c r="C133" s="109">
        <v>1</v>
      </c>
      <c r="D133" s="127">
        <v>0.01</v>
      </c>
      <c r="E133" s="109">
        <v>0</v>
      </c>
      <c r="F133" s="122">
        <v>0</v>
      </c>
      <c r="G133" s="109">
        <v>0</v>
      </c>
      <c r="H133" s="110">
        <v>0</v>
      </c>
      <c r="I133" s="127">
        <f t="shared" si="3"/>
        <v>0.01</v>
      </c>
    </row>
    <row r="134" spans="1:9" s="63" customFormat="1">
      <c r="A134" s="120">
        <v>101</v>
      </c>
      <c r="B134" s="121" t="s">
        <v>43</v>
      </c>
      <c r="C134" s="109">
        <v>0</v>
      </c>
      <c r="D134" s="127">
        <v>0</v>
      </c>
      <c r="E134" s="109">
        <v>0</v>
      </c>
      <c r="F134" s="122">
        <v>0</v>
      </c>
      <c r="G134" s="109">
        <v>1</v>
      </c>
      <c r="H134" s="110">
        <v>9.5239999999999995E-3</v>
      </c>
      <c r="I134" s="127">
        <f t="shared" si="3"/>
        <v>9.5239999999999995E-3</v>
      </c>
    </row>
    <row r="135" spans="1:9" s="63" customFormat="1">
      <c r="A135" s="120">
        <v>102</v>
      </c>
      <c r="B135" s="121" t="s">
        <v>98</v>
      </c>
      <c r="C135" s="109">
        <v>0</v>
      </c>
      <c r="D135" s="127">
        <v>0</v>
      </c>
      <c r="E135" s="109">
        <v>0</v>
      </c>
      <c r="F135" s="122">
        <v>0</v>
      </c>
      <c r="G135" s="109">
        <v>1</v>
      </c>
      <c r="H135" s="110">
        <v>8.6199999999999992E-3</v>
      </c>
      <c r="I135" s="127">
        <f t="shared" si="3"/>
        <v>8.6199999999999992E-3</v>
      </c>
    </row>
    <row r="136" spans="1:9" s="63" customFormat="1">
      <c r="A136" s="120">
        <v>103</v>
      </c>
      <c r="B136" s="121" t="s">
        <v>85</v>
      </c>
      <c r="C136" s="109">
        <v>0</v>
      </c>
      <c r="D136" s="127">
        <v>0</v>
      </c>
      <c r="E136" s="109">
        <v>0</v>
      </c>
      <c r="F136" s="122">
        <v>0</v>
      </c>
      <c r="G136" s="109">
        <v>1</v>
      </c>
      <c r="H136" s="110">
        <v>7.3787799999999997E-3</v>
      </c>
      <c r="I136" s="127">
        <f t="shared" si="3"/>
        <v>7.3787799999999997E-3</v>
      </c>
    </row>
    <row r="137" spans="1:9" s="63" customFormat="1">
      <c r="A137" s="120">
        <v>104</v>
      </c>
      <c r="B137" s="121" t="s">
        <v>278</v>
      </c>
      <c r="C137" s="109">
        <v>1</v>
      </c>
      <c r="D137" s="127">
        <v>5.2859999999999999E-3</v>
      </c>
      <c r="E137" s="109">
        <v>0</v>
      </c>
      <c r="F137" s="122">
        <v>0</v>
      </c>
      <c r="G137" s="109">
        <v>0</v>
      </c>
      <c r="H137" s="110">
        <v>0</v>
      </c>
      <c r="I137" s="127">
        <f t="shared" si="3"/>
        <v>5.2859999999999999E-3</v>
      </c>
    </row>
    <row r="138" spans="1:9" s="63" customFormat="1">
      <c r="A138" s="120">
        <v>105</v>
      </c>
      <c r="B138" s="121" t="s">
        <v>99</v>
      </c>
      <c r="C138" s="109">
        <v>1</v>
      </c>
      <c r="D138" s="127">
        <v>5.0000000000000001E-3</v>
      </c>
      <c r="E138" s="109">
        <v>0</v>
      </c>
      <c r="F138" s="122">
        <v>0</v>
      </c>
      <c r="G138" s="109">
        <v>0</v>
      </c>
      <c r="H138" s="110">
        <v>0</v>
      </c>
      <c r="I138" s="127">
        <f t="shared" si="3"/>
        <v>5.0000000000000001E-3</v>
      </c>
    </row>
    <row r="139" spans="1:9" s="63" customFormat="1">
      <c r="A139" s="120">
        <v>106</v>
      </c>
      <c r="B139" s="121" t="s">
        <v>67</v>
      </c>
      <c r="C139" s="109">
        <v>0</v>
      </c>
      <c r="D139" s="127">
        <v>0</v>
      </c>
      <c r="E139" s="109">
        <v>0</v>
      </c>
      <c r="F139" s="122">
        <v>0</v>
      </c>
      <c r="G139" s="109">
        <v>1</v>
      </c>
      <c r="H139" s="110">
        <v>4.3470000000000002E-3</v>
      </c>
      <c r="I139" s="127">
        <f t="shared" si="3"/>
        <v>4.3470000000000002E-3</v>
      </c>
    </row>
    <row r="140" spans="1:9" s="63" customFormat="1">
      <c r="A140" s="120">
        <v>107</v>
      </c>
      <c r="B140" s="121" t="s">
        <v>78</v>
      </c>
      <c r="C140" s="109">
        <v>0</v>
      </c>
      <c r="D140" s="127">
        <v>0</v>
      </c>
      <c r="E140" s="109">
        <v>0</v>
      </c>
      <c r="F140" s="122">
        <v>0</v>
      </c>
      <c r="G140" s="109">
        <v>1</v>
      </c>
      <c r="H140" s="110">
        <v>4.2230000000000002E-3</v>
      </c>
      <c r="I140" s="127">
        <f t="shared" si="3"/>
        <v>4.2230000000000002E-3</v>
      </c>
    </row>
    <row r="141" spans="1:9" s="79" customFormat="1" ht="13.2">
      <c r="A141" s="153" t="s">
        <v>153</v>
      </c>
      <c r="B141" s="153"/>
      <c r="C141" s="114">
        <f t="shared" ref="C141:I141" si="4">SUM(C34:C140)</f>
        <v>1812</v>
      </c>
      <c r="D141" s="115">
        <f t="shared" si="4"/>
        <v>11521.124461189993</v>
      </c>
      <c r="E141" s="114">
        <f t="shared" si="4"/>
        <v>994</v>
      </c>
      <c r="F141" s="115">
        <f t="shared" si="4"/>
        <v>9535.9460126887534</v>
      </c>
      <c r="G141" s="114">
        <f t="shared" si="4"/>
        <v>3298</v>
      </c>
      <c r="H141" s="115">
        <f t="shared" si="4"/>
        <v>4078.1715694800018</v>
      </c>
      <c r="I141" s="115">
        <f t="shared" si="4"/>
        <v>25135.242043358758</v>
      </c>
    </row>
    <row r="142" spans="1:9" s="83" customFormat="1" ht="13.2">
      <c r="A142" s="80"/>
      <c r="B142" s="80"/>
      <c r="C142" s="81"/>
      <c r="D142" s="82"/>
      <c r="E142" s="81"/>
      <c r="F142" s="82"/>
      <c r="G142" s="81"/>
      <c r="H142" s="82"/>
      <c r="I142" s="82"/>
    </row>
    <row r="143" spans="1:9" s="83" customFormat="1" ht="13.2">
      <c r="A143" s="80"/>
      <c r="B143" s="80"/>
      <c r="C143" s="81"/>
      <c r="D143" s="82"/>
      <c r="E143" s="81"/>
      <c r="F143" s="82"/>
      <c r="G143" s="81"/>
      <c r="H143" s="82"/>
      <c r="I143" s="82"/>
    </row>
    <row r="144" spans="1:9" s="83" customFormat="1" ht="13.2">
      <c r="A144" s="80"/>
      <c r="B144" s="80"/>
      <c r="C144" s="81"/>
      <c r="D144" s="82"/>
      <c r="E144" s="81"/>
      <c r="F144" s="82"/>
      <c r="G144" s="81"/>
      <c r="H144" s="82"/>
      <c r="I144" s="82"/>
    </row>
    <row r="145" spans="1:9" ht="15.6">
      <c r="A145" s="154" t="s">
        <v>289</v>
      </c>
      <c r="B145" s="154"/>
      <c r="C145" s="154"/>
      <c r="D145" s="154"/>
      <c r="E145" s="154"/>
      <c r="F145" s="154"/>
      <c r="G145" s="154"/>
      <c r="H145" s="154"/>
      <c r="I145" s="154"/>
    </row>
    <row r="146" spans="1:9">
      <c r="A146" s="155" t="str">
        <f>A6</f>
        <v>As from January 1 to November 20, 2022</v>
      </c>
      <c r="B146" s="155"/>
      <c r="C146" s="155"/>
      <c r="D146" s="155"/>
      <c r="E146" s="155"/>
      <c r="F146" s="155"/>
      <c r="G146" s="155"/>
      <c r="H146" s="155"/>
      <c r="I146" s="155"/>
    </row>
    <row r="147" spans="1:9" ht="8.25" customHeight="1">
      <c r="A147" s="84"/>
      <c r="B147" s="85"/>
    </row>
    <row r="148" spans="1:9" ht="93" customHeight="1">
      <c r="A148" s="133" t="s">
        <v>106</v>
      </c>
      <c r="B148" s="133" t="s">
        <v>179</v>
      </c>
      <c r="C148" s="134" t="s">
        <v>128</v>
      </c>
      <c r="D148" s="135" t="s">
        <v>129</v>
      </c>
      <c r="E148" s="136" t="s">
        <v>130</v>
      </c>
      <c r="F148" s="135" t="s">
        <v>131</v>
      </c>
      <c r="G148" s="134" t="s">
        <v>132</v>
      </c>
      <c r="H148" s="135" t="s">
        <v>133</v>
      </c>
      <c r="I148" s="135" t="s">
        <v>134</v>
      </c>
    </row>
    <row r="149" spans="1:9" s="86" customFormat="1" ht="14.25" customHeight="1">
      <c r="A149" s="120">
        <v>1</v>
      </c>
      <c r="B149" s="122" t="s">
        <v>242</v>
      </c>
      <c r="C149" s="109">
        <v>807</v>
      </c>
      <c r="D149" s="122">
        <v>477.68241986000004</v>
      </c>
      <c r="E149" s="109">
        <v>164</v>
      </c>
      <c r="F149" s="122">
        <v>1555.5780511347657</v>
      </c>
      <c r="G149" s="109">
        <v>2219</v>
      </c>
      <c r="H149" s="122">
        <v>1506.4763316000001</v>
      </c>
      <c r="I149" s="110">
        <f t="shared" ref="I149:I202" si="5">D149+F149+H149</f>
        <v>3539.7368025947658</v>
      </c>
    </row>
    <row r="150" spans="1:9" s="86" customFormat="1" ht="14.25" customHeight="1">
      <c r="A150" s="120">
        <v>2</v>
      </c>
      <c r="B150" s="122" t="s">
        <v>181</v>
      </c>
      <c r="C150" s="109">
        <v>64</v>
      </c>
      <c r="D150" s="122">
        <v>1878.581449</v>
      </c>
      <c r="E150" s="109">
        <v>23</v>
      </c>
      <c r="F150" s="122">
        <v>31.333265999999998</v>
      </c>
      <c r="G150" s="109">
        <v>179</v>
      </c>
      <c r="H150" s="122">
        <v>1121.4399472699995</v>
      </c>
      <c r="I150" s="110">
        <f t="shared" si="5"/>
        <v>3031.3546622699996</v>
      </c>
    </row>
    <row r="151" spans="1:9" s="86" customFormat="1" ht="14.25" customHeight="1">
      <c r="A151" s="120">
        <v>3</v>
      </c>
      <c r="B151" s="122" t="s">
        <v>184</v>
      </c>
      <c r="C151" s="109">
        <v>9</v>
      </c>
      <c r="D151" s="122">
        <v>2181.1699149999999</v>
      </c>
      <c r="E151" s="109">
        <v>0</v>
      </c>
      <c r="F151" s="122">
        <v>0</v>
      </c>
      <c r="G151" s="109">
        <v>5</v>
      </c>
      <c r="H151" s="122">
        <v>4.3834228499999996</v>
      </c>
      <c r="I151" s="110">
        <f t="shared" si="5"/>
        <v>2185.5533378499999</v>
      </c>
    </row>
    <row r="152" spans="1:9" s="86" customFormat="1" ht="14.25" customHeight="1">
      <c r="A152" s="120">
        <v>4</v>
      </c>
      <c r="B152" s="122" t="s">
        <v>187</v>
      </c>
      <c r="C152" s="109">
        <v>120</v>
      </c>
      <c r="D152" s="122">
        <v>396.92715642000002</v>
      </c>
      <c r="E152" s="109">
        <v>110</v>
      </c>
      <c r="F152" s="122">
        <v>1594.5783820375061</v>
      </c>
      <c r="G152" s="109">
        <v>58</v>
      </c>
      <c r="H152" s="122">
        <v>54.609616559999999</v>
      </c>
      <c r="I152" s="110">
        <f t="shared" si="5"/>
        <v>2046.1151550175061</v>
      </c>
    </row>
    <row r="153" spans="1:9" s="86" customFormat="1" ht="14.25" customHeight="1">
      <c r="A153" s="120">
        <v>5</v>
      </c>
      <c r="B153" s="122" t="s">
        <v>182</v>
      </c>
      <c r="C153" s="109">
        <v>80</v>
      </c>
      <c r="D153" s="122">
        <v>1049.5259450000001</v>
      </c>
      <c r="E153" s="109">
        <v>35</v>
      </c>
      <c r="F153" s="122">
        <v>754.50770621874995</v>
      </c>
      <c r="G153" s="109">
        <v>22</v>
      </c>
      <c r="H153" s="122">
        <v>23.773300909999996</v>
      </c>
      <c r="I153" s="110">
        <f t="shared" si="5"/>
        <v>1827.80695212875</v>
      </c>
    </row>
    <row r="154" spans="1:9" s="86" customFormat="1" ht="14.25" customHeight="1">
      <c r="A154" s="120">
        <v>6</v>
      </c>
      <c r="B154" s="122" t="s">
        <v>203</v>
      </c>
      <c r="C154" s="109">
        <v>5</v>
      </c>
      <c r="D154" s="122">
        <v>315</v>
      </c>
      <c r="E154" s="109">
        <v>11</v>
      </c>
      <c r="F154" s="122">
        <v>1212.1587360000001</v>
      </c>
      <c r="G154" s="109">
        <v>7</v>
      </c>
      <c r="H154" s="122">
        <v>10.465306</v>
      </c>
      <c r="I154" s="110">
        <f t="shared" si="5"/>
        <v>1537.6240420000001</v>
      </c>
    </row>
    <row r="155" spans="1:9" s="86" customFormat="1" ht="14.25" customHeight="1">
      <c r="A155" s="120">
        <v>7</v>
      </c>
      <c r="B155" s="122" t="s">
        <v>243</v>
      </c>
      <c r="C155" s="109">
        <v>323</v>
      </c>
      <c r="D155" s="122">
        <v>205.7466574</v>
      </c>
      <c r="E155" s="109">
        <v>178</v>
      </c>
      <c r="F155" s="122">
        <v>774.11074240460948</v>
      </c>
      <c r="G155" s="109">
        <v>354</v>
      </c>
      <c r="H155" s="122">
        <v>539.40599525999994</v>
      </c>
      <c r="I155" s="110">
        <f t="shared" si="5"/>
        <v>1519.2633950646095</v>
      </c>
    </row>
    <row r="156" spans="1:9" s="86" customFormat="1" ht="14.25" customHeight="1">
      <c r="A156" s="120">
        <v>8</v>
      </c>
      <c r="B156" s="124" t="s">
        <v>188</v>
      </c>
      <c r="C156" s="109">
        <v>43</v>
      </c>
      <c r="D156" s="122">
        <v>449.29473451999996</v>
      </c>
      <c r="E156" s="109">
        <v>89</v>
      </c>
      <c r="F156" s="122">
        <v>592.23859133375004</v>
      </c>
      <c r="G156" s="109">
        <v>63</v>
      </c>
      <c r="H156" s="122">
        <v>170.62971436999999</v>
      </c>
      <c r="I156" s="110">
        <f t="shared" si="5"/>
        <v>1212.1630402237502</v>
      </c>
    </row>
    <row r="157" spans="1:9" s="86" customFormat="1" ht="14.25" customHeight="1">
      <c r="A157" s="120">
        <v>9</v>
      </c>
      <c r="B157" s="129" t="s">
        <v>183</v>
      </c>
      <c r="C157" s="109">
        <v>33</v>
      </c>
      <c r="D157" s="122">
        <v>403.79041699999999</v>
      </c>
      <c r="E157" s="109">
        <v>41</v>
      </c>
      <c r="F157" s="122">
        <v>601.94994499999996</v>
      </c>
      <c r="G157" s="109">
        <v>24</v>
      </c>
      <c r="H157" s="122">
        <v>68.924731759999986</v>
      </c>
      <c r="I157" s="110">
        <f t="shared" si="5"/>
        <v>1074.66509376</v>
      </c>
    </row>
    <row r="158" spans="1:9" s="86" customFormat="1" ht="14.25" customHeight="1">
      <c r="A158" s="120">
        <v>10</v>
      </c>
      <c r="B158" s="122" t="s">
        <v>190</v>
      </c>
      <c r="C158" s="109">
        <v>16</v>
      </c>
      <c r="D158" s="122">
        <v>482.867141</v>
      </c>
      <c r="E158" s="109">
        <v>2</v>
      </c>
      <c r="F158" s="122">
        <v>400</v>
      </c>
      <c r="G158" s="109">
        <v>2</v>
      </c>
      <c r="H158" s="122">
        <v>0.16963855999999999</v>
      </c>
      <c r="I158" s="110">
        <f t="shared" si="5"/>
        <v>883.0367795599999</v>
      </c>
    </row>
    <row r="159" spans="1:9" s="86" customFormat="1" ht="14.25" customHeight="1">
      <c r="A159" s="120">
        <v>11</v>
      </c>
      <c r="B159" s="124" t="s">
        <v>51</v>
      </c>
      <c r="C159" s="109">
        <v>54</v>
      </c>
      <c r="D159" s="122">
        <v>434.39846249999999</v>
      </c>
      <c r="E159" s="109">
        <v>76</v>
      </c>
      <c r="F159" s="122">
        <v>305.78468642578127</v>
      </c>
      <c r="G159" s="109">
        <v>53</v>
      </c>
      <c r="H159" s="122">
        <v>61.371488330000012</v>
      </c>
      <c r="I159" s="110">
        <f t="shared" si="5"/>
        <v>801.55463725578136</v>
      </c>
    </row>
    <row r="160" spans="1:9" s="86" customFormat="1" ht="14.25" customHeight="1">
      <c r="A160" s="120">
        <v>12</v>
      </c>
      <c r="B160" s="122" t="s">
        <v>189</v>
      </c>
      <c r="C160" s="109">
        <v>16</v>
      </c>
      <c r="D160" s="122">
        <v>304.63239800000002</v>
      </c>
      <c r="E160" s="109">
        <v>51</v>
      </c>
      <c r="F160" s="122">
        <v>387.99771165624998</v>
      </c>
      <c r="G160" s="109">
        <v>17</v>
      </c>
      <c r="H160" s="122">
        <v>39.208563170000005</v>
      </c>
      <c r="I160" s="110">
        <f t="shared" si="5"/>
        <v>731.83867282624999</v>
      </c>
    </row>
    <row r="161" spans="1:9" s="86" customFormat="1" ht="14.25" customHeight="1">
      <c r="A161" s="120">
        <v>13</v>
      </c>
      <c r="B161" s="122" t="s">
        <v>194</v>
      </c>
      <c r="C161" s="109">
        <v>7</v>
      </c>
      <c r="D161" s="122">
        <v>404.37009699999999</v>
      </c>
      <c r="E161" s="109">
        <v>19</v>
      </c>
      <c r="F161" s="122">
        <v>281.68700699999999</v>
      </c>
      <c r="G161" s="109">
        <v>3</v>
      </c>
      <c r="H161" s="122">
        <v>5.2129759500000006</v>
      </c>
      <c r="I161" s="110">
        <f t="shared" si="5"/>
        <v>691.27007994999997</v>
      </c>
    </row>
    <row r="162" spans="1:9" s="86" customFormat="1" ht="14.25" customHeight="1">
      <c r="A162" s="120">
        <v>14</v>
      </c>
      <c r="B162" s="122" t="s">
        <v>185</v>
      </c>
      <c r="C162" s="109">
        <v>16</v>
      </c>
      <c r="D162" s="122">
        <v>524.30097499999999</v>
      </c>
      <c r="E162" s="109">
        <v>17</v>
      </c>
      <c r="F162" s="122">
        <v>78.033332687500007</v>
      </c>
      <c r="G162" s="109">
        <v>7</v>
      </c>
      <c r="H162" s="122">
        <v>5.4872517600000004</v>
      </c>
      <c r="I162" s="110">
        <f t="shared" si="5"/>
        <v>607.82155944750002</v>
      </c>
    </row>
    <row r="163" spans="1:9" s="86" customFormat="1" ht="14.25" customHeight="1">
      <c r="A163" s="120">
        <v>15</v>
      </c>
      <c r="B163" s="121" t="s">
        <v>202</v>
      </c>
      <c r="C163" s="109">
        <v>16</v>
      </c>
      <c r="D163" s="122">
        <v>263.13172500000002</v>
      </c>
      <c r="E163" s="109">
        <v>4</v>
      </c>
      <c r="F163" s="122">
        <v>49.284058000000002</v>
      </c>
      <c r="G163" s="109">
        <v>19</v>
      </c>
      <c r="H163" s="122">
        <v>173.17845935</v>
      </c>
      <c r="I163" s="110">
        <f t="shared" si="5"/>
        <v>485.59424235000006</v>
      </c>
    </row>
    <row r="164" spans="1:9" s="86" customFormat="1" ht="14.25" customHeight="1">
      <c r="A164" s="120">
        <v>16</v>
      </c>
      <c r="B164" s="121" t="s">
        <v>197</v>
      </c>
      <c r="C164" s="109">
        <v>17</v>
      </c>
      <c r="D164" s="122">
        <v>129.36115599999999</v>
      </c>
      <c r="E164" s="109">
        <v>37</v>
      </c>
      <c r="F164" s="122">
        <v>346.49159262500001</v>
      </c>
      <c r="G164" s="109">
        <v>3</v>
      </c>
      <c r="H164" s="122">
        <v>0.75803962999999985</v>
      </c>
      <c r="I164" s="110">
        <f t="shared" si="5"/>
        <v>476.61078825499999</v>
      </c>
    </row>
    <row r="165" spans="1:9" s="86" customFormat="1" ht="14.25" customHeight="1">
      <c r="A165" s="120">
        <v>17</v>
      </c>
      <c r="B165" s="121" t="s">
        <v>191</v>
      </c>
      <c r="C165" s="109">
        <v>14</v>
      </c>
      <c r="D165" s="122">
        <v>40.736507000000003</v>
      </c>
      <c r="E165" s="109">
        <v>32</v>
      </c>
      <c r="F165" s="122">
        <v>295.39291696875</v>
      </c>
      <c r="G165" s="109">
        <v>19</v>
      </c>
      <c r="H165" s="122">
        <v>4.6959067999999995</v>
      </c>
      <c r="I165" s="110">
        <f t="shared" si="5"/>
        <v>340.82533076875001</v>
      </c>
    </row>
    <row r="166" spans="1:9" s="86" customFormat="1" ht="14.25" customHeight="1">
      <c r="A166" s="120">
        <v>18</v>
      </c>
      <c r="B166" s="124" t="s">
        <v>213</v>
      </c>
      <c r="C166" s="109">
        <v>1</v>
      </c>
      <c r="D166" s="122">
        <v>275</v>
      </c>
      <c r="E166" s="109">
        <v>0</v>
      </c>
      <c r="F166" s="122">
        <v>0</v>
      </c>
      <c r="G166" s="109">
        <v>2</v>
      </c>
      <c r="H166" s="122">
        <v>1.1280362500000001</v>
      </c>
      <c r="I166" s="110">
        <f t="shared" si="5"/>
        <v>276.12803624999998</v>
      </c>
    </row>
    <row r="167" spans="1:9" s="86" customFormat="1" ht="14.25" customHeight="1">
      <c r="A167" s="120">
        <v>19</v>
      </c>
      <c r="B167" s="122" t="s">
        <v>193</v>
      </c>
      <c r="C167" s="109">
        <v>34</v>
      </c>
      <c r="D167" s="122">
        <v>121.52974389999999</v>
      </c>
      <c r="E167" s="109">
        <v>18</v>
      </c>
      <c r="F167" s="122">
        <v>114.85363794999695</v>
      </c>
      <c r="G167" s="109">
        <v>4</v>
      </c>
      <c r="H167" s="122">
        <v>11.668916629999998</v>
      </c>
      <c r="I167" s="110">
        <f t="shared" si="5"/>
        <v>248.05229847999692</v>
      </c>
    </row>
    <row r="168" spans="1:9" s="86" customFormat="1" ht="14.25" customHeight="1">
      <c r="A168" s="120">
        <v>20</v>
      </c>
      <c r="B168" s="122" t="s">
        <v>279</v>
      </c>
      <c r="C168" s="109">
        <v>5</v>
      </c>
      <c r="D168" s="122">
        <v>197.27020400000001</v>
      </c>
      <c r="E168" s="109">
        <v>2</v>
      </c>
      <c r="F168" s="122">
        <v>2.1363E-2</v>
      </c>
      <c r="G168" s="109">
        <v>1</v>
      </c>
      <c r="H168" s="122">
        <v>0.13043399999999999</v>
      </c>
      <c r="I168" s="110">
        <f t="shared" si="5"/>
        <v>197.42200100000002</v>
      </c>
    </row>
    <row r="169" spans="1:9" s="86" customFormat="1" ht="14.25" customHeight="1">
      <c r="A169" s="120">
        <v>21</v>
      </c>
      <c r="B169" s="122" t="s">
        <v>180</v>
      </c>
      <c r="C169" s="109">
        <v>5</v>
      </c>
      <c r="D169" s="122">
        <v>174.08413106</v>
      </c>
      <c r="E169" s="109">
        <v>2</v>
      </c>
      <c r="F169" s="122">
        <v>2.3423050000000001</v>
      </c>
      <c r="G169" s="109">
        <v>7</v>
      </c>
      <c r="H169" s="122">
        <v>7.4337286499999999</v>
      </c>
      <c r="I169" s="110">
        <f t="shared" si="5"/>
        <v>183.86016471000002</v>
      </c>
    </row>
    <row r="170" spans="1:9" s="86" customFormat="1" ht="14.25" customHeight="1">
      <c r="A170" s="120">
        <v>22</v>
      </c>
      <c r="B170" s="122" t="s">
        <v>208</v>
      </c>
      <c r="C170" s="109">
        <v>4</v>
      </c>
      <c r="D170" s="122">
        <v>102.23526699999999</v>
      </c>
      <c r="E170" s="109">
        <v>13</v>
      </c>
      <c r="F170" s="122">
        <v>56.889148058593747</v>
      </c>
      <c r="G170" s="109">
        <v>1</v>
      </c>
      <c r="H170" s="122">
        <v>0.12923793</v>
      </c>
      <c r="I170" s="110">
        <f t="shared" si="5"/>
        <v>159.25365298859373</v>
      </c>
    </row>
    <row r="171" spans="1:9" s="86" customFormat="1" ht="14.25" customHeight="1">
      <c r="A171" s="120">
        <v>23</v>
      </c>
      <c r="B171" s="122" t="s">
        <v>211</v>
      </c>
      <c r="C171" s="109">
        <v>7</v>
      </c>
      <c r="D171" s="122">
        <v>69.819749000000002</v>
      </c>
      <c r="E171" s="109">
        <v>5</v>
      </c>
      <c r="F171" s="122">
        <v>86.292689999999993</v>
      </c>
      <c r="G171" s="109">
        <v>2</v>
      </c>
      <c r="H171" s="122">
        <v>1.7528489199999999</v>
      </c>
      <c r="I171" s="110">
        <f t="shared" si="5"/>
        <v>157.86528791999999</v>
      </c>
    </row>
    <row r="172" spans="1:9" s="86" customFormat="1" ht="14.25" customHeight="1">
      <c r="A172" s="120">
        <v>24</v>
      </c>
      <c r="B172" s="122" t="s">
        <v>192</v>
      </c>
      <c r="C172" s="109">
        <v>42</v>
      </c>
      <c r="D172" s="122">
        <v>69.356117530000006</v>
      </c>
      <c r="E172" s="109">
        <v>33</v>
      </c>
      <c r="F172" s="122">
        <v>5.6944879999999998</v>
      </c>
      <c r="G172" s="109">
        <v>49</v>
      </c>
      <c r="H172" s="122">
        <v>58.313000689999996</v>
      </c>
      <c r="I172" s="110">
        <f t="shared" si="5"/>
        <v>133.36360622000001</v>
      </c>
    </row>
    <row r="173" spans="1:9" s="86" customFormat="1" ht="14.25" customHeight="1">
      <c r="A173" s="120">
        <v>25</v>
      </c>
      <c r="B173" s="122" t="s">
        <v>201</v>
      </c>
      <c r="C173" s="109">
        <v>23</v>
      </c>
      <c r="D173" s="122">
        <v>100.20235099999999</v>
      </c>
      <c r="E173" s="109">
        <v>3</v>
      </c>
      <c r="F173" s="122">
        <v>18.444907000000001</v>
      </c>
      <c r="G173" s="109">
        <v>4</v>
      </c>
      <c r="H173" s="122">
        <v>0.60570908000000001</v>
      </c>
      <c r="I173" s="110">
        <f t="shared" si="5"/>
        <v>119.25296707999999</v>
      </c>
    </row>
    <row r="174" spans="1:9" s="86" customFormat="1" ht="14.25" customHeight="1">
      <c r="A174" s="120">
        <v>26</v>
      </c>
      <c r="B174" s="122" t="s">
        <v>207</v>
      </c>
      <c r="C174" s="109">
        <v>7</v>
      </c>
      <c r="D174" s="122">
        <v>69.328000000000003</v>
      </c>
      <c r="E174" s="109">
        <v>5</v>
      </c>
      <c r="F174" s="122">
        <v>27.400683999999998</v>
      </c>
      <c r="G174" s="109">
        <v>4</v>
      </c>
      <c r="H174" s="122">
        <v>0.77907537999999998</v>
      </c>
      <c r="I174" s="110">
        <f t="shared" si="5"/>
        <v>97.507759379999996</v>
      </c>
    </row>
    <row r="175" spans="1:9" s="86" customFormat="1" ht="14.25" customHeight="1">
      <c r="A175" s="120">
        <v>27</v>
      </c>
      <c r="B175" s="122" t="s">
        <v>224</v>
      </c>
      <c r="C175" s="109">
        <v>2</v>
      </c>
      <c r="D175" s="122">
        <v>90.032701000000003</v>
      </c>
      <c r="E175" s="109">
        <v>1</v>
      </c>
      <c r="F175" s="122">
        <v>1.8</v>
      </c>
      <c r="G175" s="109">
        <v>1</v>
      </c>
      <c r="H175" s="122">
        <v>4.5428163000000001</v>
      </c>
      <c r="I175" s="110">
        <f t="shared" si="5"/>
        <v>96.375517299999998</v>
      </c>
    </row>
    <row r="176" spans="1:9" s="86" customFormat="1" ht="14.25" customHeight="1">
      <c r="A176" s="120">
        <v>28</v>
      </c>
      <c r="B176" s="122" t="s">
        <v>199</v>
      </c>
      <c r="C176" s="109">
        <v>1</v>
      </c>
      <c r="D176" s="122">
        <v>6</v>
      </c>
      <c r="E176" s="109">
        <v>0</v>
      </c>
      <c r="F176" s="122">
        <v>0</v>
      </c>
      <c r="G176" s="109">
        <v>11</v>
      </c>
      <c r="H176" s="122">
        <v>81.434496670000001</v>
      </c>
      <c r="I176" s="110">
        <f t="shared" si="5"/>
        <v>87.434496670000001</v>
      </c>
    </row>
    <row r="177" spans="1:9" s="86" customFormat="1" ht="14.25" customHeight="1">
      <c r="A177" s="120">
        <v>29</v>
      </c>
      <c r="B177" s="122" t="s">
        <v>209</v>
      </c>
      <c r="C177" s="109">
        <v>3</v>
      </c>
      <c r="D177" s="122">
        <v>67.423299999999998</v>
      </c>
      <c r="E177" s="109">
        <v>2</v>
      </c>
      <c r="F177" s="122">
        <v>13.5</v>
      </c>
      <c r="G177" s="109">
        <v>1</v>
      </c>
      <c r="H177" s="122">
        <v>3.5427000000000001E-4</v>
      </c>
      <c r="I177" s="110">
        <f t="shared" si="5"/>
        <v>80.92365427</v>
      </c>
    </row>
    <row r="178" spans="1:9" s="86" customFormat="1" ht="14.25" customHeight="1">
      <c r="A178" s="120">
        <v>30</v>
      </c>
      <c r="B178" s="122" t="s">
        <v>210</v>
      </c>
      <c r="C178" s="109">
        <v>5</v>
      </c>
      <c r="D178" s="122">
        <v>68.242999999999995</v>
      </c>
      <c r="E178" s="109">
        <v>3</v>
      </c>
      <c r="F178" s="122">
        <v>1.7</v>
      </c>
      <c r="G178" s="109">
        <v>19</v>
      </c>
      <c r="H178" s="122">
        <v>9.3026524300000002</v>
      </c>
      <c r="I178" s="110">
        <f t="shared" si="5"/>
        <v>79.245652429999993</v>
      </c>
    </row>
    <row r="179" spans="1:9" s="86" customFormat="1" ht="14.25" customHeight="1">
      <c r="A179" s="120">
        <v>31</v>
      </c>
      <c r="B179" s="122" t="s">
        <v>195</v>
      </c>
      <c r="C179" s="109">
        <v>5</v>
      </c>
      <c r="D179" s="122">
        <v>16.513836000000001</v>
      </c>
      <c r="E179" s="109">
        <v>1</v>
      </c>
      <c r="F179" s="122">
        <v>2.02</v>
      </c>
      <c r="G179" s="109">
        <v>5</v>
      </c>
      <c r="H179" s="122">
        <v>48.836924200000006</v>
      </c>
      <c r="I179" s="110">
        <f t="shared" si="5"/>
        <v>67.370760200000007</v>
      </c>
    </row>
    <row r="180" spans="1:9" s="86" customFormat="1" ht="14.25" customHeight="1">
      <c r="A180" s="120">
        <v>32</v>
      </c>
      <c r="B180" s="122" t="s">
        <v>198</v>
      </c>
      <c r="C180" s="109">
        <v>6</v>
      </c>
      <c r="D180" s="122">
        <v>42.523629999999997</v>
      </c>
      <c r="E180" s="109">
        <v>2</v>
      </c>
      <c r="F180" s="122">
        <v>3.65</v>
      </c>
      <c r="G180" s="109">
        <v>6</v>
      </c>
      <c r="H180" s="122">
        <v>11.624876270000001</v>
      </c>
      <c r="I180" s="110">
        <f t="shared" si="5"/>
        <v>57.798506269999997</v>
      </c>
    </row>
    <row r="181" spans="1:9" s="86" customFormat="1" ht="14.25" customHeight="1">
      <c r="A181" s="120">
        <v>33</v>
      </c>
      <c r="B181" s="122" t="s">
        <v>218</v>
      </c>
      <c r="C181" s="109">
        <v>9</v>
      </c>
      <c r="D181" s="122">
        <v>40.677</v>
      </c>
      <c r="E181" s="109">
        <v>2</v>
      </c>
      <c r="F181" s="122">
        <v>8</v>
      </c>
      <c r="G181" s="109">
        <v>1</v>
      </c>
      <c r="H181" s="122">
        <v>3.8094000000000003E-2</v>
      </c>
      <c r="I181" s="110">
        <f t="shared" si="5"/>
        <v>48.715094000000001</v>
      </c>
    </row>
    <row r="182" spans="1:9" s="86" customFormat="1" ht="14.25" customHeight="1">
      <c r="A182" s="120">
        <v>34</v>
      </c>
      <c r="B182" s="122" t="s">
        <v>205</v>
      </c>
      <c r="C182" s="109">
        <v>1</v>
      </c>
      <c r="D182" s="122">
        <v>0.48499999999999999</v>
      </c>
      <c r="E182" s="109">
        <v>2</v>
      </c>
      <c r="F182" s="122">
        <v>15.153307</v>
      </c>
      <c r="G182" s="109">
        <v>6</v>
      </c>
      <c r="H182" s="122">
        <v>14.738242250000001</v>
      </c>
      <c r="I182" s="110">
        <f t="shared" si="5"/>
        <v>30.37654925</v>
      </c>
    </row>
    <row r="183" spans="1:9" s="86" customFormat="1" ht="14.25" customHeight="1">
      <c r="A183" s="120">
        <v>35</v>
      </c>
      <c r="B183" s="122" t="s">
        <v>222</v>
      </c>
      <c r="C183" s="109">
        <v>2</v>
      </c>
      <c r="D183" s="122">
        <v>16.063357</v>
      </c>
      <c r="E183" s="109">
        <v>1</v>
      </c>
      <c r="F183" s="122">
        <v>0.21495</v>
      </c>
      <c r="G183" s="109">
        <v>5</v>
      </c>
      <c r="H183" s="122">
        <v>8.5102270200000003</v>
      </c>
      <c r="I183" s="110">
        <f t="shared" si="5"/>
        <v>24.78853402</v>
      </c>
    </row>
    <row r="184" spans="1:9" s="86" customFormat="1" ht="14.25" customHeight="1">
      <c r="A184" s="120">
        <v>36</v>
      </c>
      <c r="B184" s="122" t="s">
        <v>52</v>
      </c>
      <c r="C184" s="109">
        <v>2</v>
      </c>
      <c r="D184" s="122">
        <v>23</v>
      </c>
      <c r="E184" s="109">
        <v>1</v>
      </c>
      <c r="F184" s="122">
        <v>1.5</v>
      </c>
      <c r="G184" s="109">
        <v>2</v>
      </c>
      <c r="H184" s="122">
        <v>0.13692053000000001</v>
      </c>
      <c r="I184" s="110">
        <f t="shared" si="5"/>
        <v>24.636920530000001</v>
      </c>
    </row>
    <row r="185" spans="1:9" s="86" customFormat="1" ht="14.25" customHeight="1">
      <c r="A185" s="120">
        <v>37</v>
      </c>
      <c r="B185" s="122" t="s">
        <v>212</v>
      </c>
      <c r="C185" s="109">
        <v>3</v>
      </c>
      <c r="D185" s="122">
        <v>6.6118750000000004</v>
      </c>
      <c r="E185" s="109">
        <v>0</v>
      </c>
      <c r="F185" s="122">
        <v>0</v>
      </c>
      <c r="G185" s="109">
        <v>5</v>
      </c>
      <c r="H185" s="122">
        <v>3.0924909399999998</v>
      </c>
      <c r="I185" s="110">
        <f t="shared" si="5"/>
        <v>9.7043659400000006</v>
      </c>
    </row>
    <row r="186" spans="1:9" s="86" customFormat="1" ht="14.25" customHeight="1">
      <c r="A186" s="120">
        <v>38</v>
      </c>
      <c r="B186" s="122" t="s">
        <v>206</v>
      </c>
      <c r="C186" s="109">
        <v>1</v>
      </c>
      <c r="D186" s="122">
        <v>0.76524000000000003</v>
      </c>
      <c r="E186" s="109">
        <v>0</v>
      </c>
      <c r="F186" s="122">
        <v>0</v>
      </c>
      <c r="G186" s="109">
        <v>54</v>
      </c>
      <c r="H186" s="122">
        <v>7.9109518899999998</v>
      </c>
      <c r="I186" s="110">
        <f t="shared" si="5"/>
        <v>8.6761918900000001</v>
      </c>
    </row>
    <row r="187" spans="1:9" s="86" customFormat="1" ht="14.25" customHeight="1">
      <c r="A187" s="120">
        <v>39</v>
      </c>
      <c r="B187" s="122" t="s">
        <v>186</v>
      </c>
      <c r="C187" s="109">
        <v>0</v>
      </c>
      <c r="D187" s="122">
        <v>0</v>
      </c>
      <c r="E187" s="109">
        <v>2</v>
      </c>
      <c r="F187" s="122">
        <v>3.9393349999999998</v>
      </c>
      <c r="G187" s="109">
        <v>2</v>
      </c>
      <c r="H187" s="122">
        <v>1.2426292700000001</v>
      </c>
      <c r="I187" s="110">
        <f t="shared" si="5"/>
        <v>5.1819642699999999</v>
      </c>
    </row>
    <row r="188" spans="1:9" s="86" customFormat="1" ht="14.25" customHeight="1">
      <c r="A188" s="120">
        <v>40</v>
      </c>
      <c r="B188" s="122" t="s">
        <v>223</v>
      </c>
      <c r="C188" s="109">
        <v>1</v>
      </c>
      <c r="D188" s="122">
        <v>3</v>
      </c>
      <c r="E188" s="109">
        <v>1</v>
      </c>
      <c r="F188" s="122">
        <v>3.0078000000000001E-2</v>
      </c>
      <c r="G188" s="109">
        <v>0</v>
      </c>
      <c r="H188" s="122">
        <v>0</v>
      </c>
      <c r="I188" s="110">
        <f t="shared" si="5"/>
        <v>3.030078</v>
      </c>
    </row>
    <row r="189" spans="1:9" s="86" customFormat="1" ht="14.25" customHeight="1">
      <c r="A189" s="120">
        <v>41</v>
      </c>
      <c r="B189" s="122" t="s">
        <v>200</v>
      </c>
      <c r="C189" s="109">
        <v>1</v>
      </c>
      <c r="D189" s="122">
        <v>1.082803</v>
      </c>
      <c r="E189" s="109">
        <v>1</v>
      </c>
      <c r="F189" s="122">
        <v>-0.44500000000000001</v>
      </c>
      <c r="G189" s="109">
        <v>3</v>
      </c>
      <c r="H189" s="122">
        <v>2.2255980000000002</v>
      </c>
      <c r="I189" s="110">
        <f t="shared" si="5"/>
        <v>2.8634010000000001</v>
      </c>
    </row>
    <row r="190" spans="1:9" s="86" customFormat="1" ht="14.25" customHeight="1">
      <c r="A190" s="120">
        <v>42</v>
      </c>
      <c r="B190" s="122" t="s">
        <v>219</v>
      </c>
      <c r="C190" s="109">
        <v>0</v>
      </c>
      <c r="D190" s="122">
        <v>0</v>
      </c>
      <c r="E190" s="109">
        <v>0</v>
      </c>
      <c r="F190" s="122">
        <v>0</v>
      </c>
      <c r="G190" s="109">
        <v>10</v>
      </c>
      <c r="H190" s="122">
        <v>2.0335796400000001</v>
      </c>
      <c r="I190" s="110">
        <f t="shared" si="5"/>
        <v>2.0335796400000001</v>
      </c>
    </row>
    <row r="191" spans="1:9" s="86" customFormat="1" ht="14.25" customHeight="1">
      <c r="A191" s="120">
        <v>43</v>
      </c>
      <c r="B191" s="122" t="s">
        <v>244</v>
      </c>
      <c r="C191" s="109">
        <v>0</v>
      </c>
      <c r="D191" s="122">
        <v>0</v>
      </c>
      <c r="E191" s="109">
        <v>0</v>
      </c>
      <c r="F191" s="122">
        <v>0</v>
      </c>
      <c r="G191" s="109">
        <v>2</v>
      </c>
      <c r="H191" s="122">
        <v>1.82677172</v>
      </c>
      <c r="I191" s="110">
        <f t="shared" si="5"/>
        <v>1.82677172</v>
      </c>
    </row>
    <row r="192" spans="1:9" s="86" customFormat="1" ht="14.25" customHeight="1">
      <c r="A192" s="120">
        <v>44</v>
      </c>
      <c r="B192" s="122" t="s">
        <v>245</v>
      </c>
      <c r="C192" s="109"/>
      <c r="D192" s="122"/>
      <c r="E192" s="109">
        <v>0</v>
      </c>
      <c r="F192" s="122">
        <v>0</v>
      </c>
      <c r="G192" s="109">
        <v>1</v>
      </c>
      <c r="H192" s="122">
        <v>1.7231723600000002</v>
      </c>
      <c r="I192" s="110">
        <f t="shared" si="5"/>
        <v>1.7231723600000002</v>
      </c>
    </row>
    <row r="193" spans="1:9" s="86" customFormat="1" ht="14.25" customHeight="1">
      <c r="A193" s="120">
        <v>45</v>
      </c>
      <c r="B193" s="122" t="s">
        <v>228</v>
      </c>
      <c r="C193" s="109">
        <v>0</v>
      </c>
      <c r="D193" s="122">
        <v>0</v>
      </c>
      <c r="E193" s="109">
        <v>0</v>
      </c>
      <c r="F193" s="122">
        <v>0</v>
      </c>
      <c r="G193" s="109">
        <v>2</v>
      </c>
      <c r="H193" s="122">
        <v>1.23472885</v>
      </c>
      <c r="I193" s="110">
        <f t="shared" si="5"/>
        <v>1.23472885</v>
      </c>
    </row>
    <row r="194" spans="1:9" s="86" customFormat="1" ht="14.25" customHeight="1">
      <c r="A194" s="120">
        <v>46</v>
      </c>
      <c r="B194" s="122" t="s">
        <v>226</v>
      </c>
      <c r="C194" s="109">
        <v>0</v>
      </c>
      <c r="D194" s="122">
        <v>0</v>
      </c>
      <c r="E194" s="109">
        <v>0</v>
      </c>
      <c r="F194" s="122">
        <v>0</v>
      </c>
      <c r="G194" s="109">
        <v>4</v>
      </c>
      <c r="H194" s="122">
        <v>0.86432255000000002</v>
      </c>
      <c r="I194" s="110">
        <f t="shared" si="5"/>
        <v>0.86432255000000002</v>
      </c>
    </row>
    <row r="195" spans="1:9" s="86" customFormat="1" ht="14.25" customHeight="1">
      <c r="A195" s="120">
        <v>47</v>
      </c>
      <c r="B195" s="122" t="s">
        <v>214</v>
      </c>
      <c r="C195" s="109">
        <v>0</v>
      </c>
      <c r="D195" s="122">
        <v>0</v>
      </c>
      <c r="E195" s="109">
        <v>1</v>
      </c>
      <c r="F195" s="122">
        <v>0.49057299999999998</v>
      </c>
      <c r="G195" s="109">
        <v>1</v>
      </c>
      <c r="H195" s="122">
        <v>0.12658227999999999</v>
      </c>
      <c r="I195" s="110">
        <f t="shared" si="5"/>
        <v>0.61715527999999997</v>
      </c>
    </row>
    <row r="196" spans="1:9" s="86" customFormat="1" ht="14.25" customHeight="1">
      <c r="A196" s="120">
        <v>48</v>
      </c>
      <c r="B196" s="122" t="s">
        <v>290</v>
      </c>
      <c r="C196" s="109">
        <v>0</v>
      </c>
      <c r="D196" s="122">
        <v>0</v>
      </c>
      <c r="E196" s="109">
        <v>0</v>
      </c>
      <c r="F196" s="122">
        <v>0</v>
      </c>
      <c r="G196" s="109">
        <v>3</v>
      </c>
      <c r="H196" s="122">
        <v>0.57247375</v>
      </c>
      <c r="I196" s="110">
        <f t="shared" si="5"/>
        <v>0.57247375</v>
      </c>
    </row>
    <row r="197" spans="1:9" s="86" customFormat="1" ht="14.25" customHeight="1">
      <c r="A197" s="120">
        <v>49</v>
      </c>
      <c r="B197" s="122" t="s">
        <v>196</v>
      </c>
      <c r="C197" s="109">
        <v>0</v>
      </c>
      <c r="D197" s="122">
        <v>0</v>
      </c>
      <c r="E197" s="109">
        <v>0</v>
      </c>
      <c r="F197" s="122">
        <v>0</v>
      </c>
      <c r="G197" s="109">
        <v>3</v>
      </c>
      <c r="H197" s="122">
        <v>0.46816140000000001</v>
      </c>
      <c r="I197" s="110">
        <f t="shared" si="5"/>
        <v>0.46816140000000001</v>
      </c>
    </row>
    <row r="198" spans="1:9" s="86" customFormat="1" ht="14.25" customHeight="1">
      <c r="A198" s="120">
        <v>50</v>
      </c>
      <c r="B198" s="122" t="s">
        <v>221</v>
      </c>
      <c r="C198" s="109">
        <v>1</v>
      </c>
      <c r="D198" s="122">
        <v>0.01</v>
      </c>
      <c r="E198" s="109">
        <v>0</v>
      </c>
      <c r="F198" s="122">
        <v>0</v>
      </c>
      <c r="G198" s="109">
        <v>3</v>
      </c>
      <c r="H198" s="122">
        <v>0.28005339000000001</v>
      </c>
      <c r="I198" s="110">
        <f t="shared" si="5"/>
        <v>0.29005339000000002</v>
      </c>
    </row>
    <row r="199" spans="1:9" s="86" customFormat="1" ht="14.25" customHeight="1">
      <c r="A199" s="120">
        <v>51</v>
      </c>
      <c r="B199" s="122" t="s">
        <v>217</v>
      </c>
      <c r="C199" s="109">
        <v>0</v>
      </c>
      <c r="D199" s="122">
        <v>0</v>
      </c>
      <c r="E199" s="109">
        <v>0</v>
      </c>
      <c r="F199" s="122">
        <v>0</v>
      </c>
      <c r="G199" s="109">
        <v>2</v>
      </c>
      <c r="H199" s="122">
        <v>0.14466172999999999</v>
      </c>
      <c r="I199" s="110">
        <f t="shared" si="5"/>
        <v>0.14466172999999999</v>
      </c>
    </row>
    <row r="200" spans="1:9" s="86" customFormat="1" ht="14.25" customHeight="1">
      <c r="A200" s="120">
        <v>52</v>
      </c>
      <c r="B200" s="122" t="s">
        <v>53</v>
      </c>
      <c r="C200" s="109">
        <v>0</v>
      </c>
      <c r="D200" s="122">
        <v>0</v>
      </c>
      <c r="E200" s="109">
        <v>0</v>
      </c>
      <c r="F200" s="122">
        <v>0</v>
      </c>
      <c r="G200" s="109">
        <v>1</v>
      </c>
      <c r="H200" s="122">
        <v>0.10765653</v>
      </c>
      <c r="I200" s="110">
        <f t="shared" si="5"/>
        <v>0.10765653</v>
      </c>
    </row>
    <row r="201" spans="1:9" s="86" customFormat="1" ht="14.25" customHeight="1">
      <c r="A201" s="120">
        <v>53</v>
      </c>
      <c r="B201" s="122" t="s">
        <v>216</v>
      </c>
      <c r="C201" s="109">
        <v>0</v>
      </c>
      <c r="D201" s="122">
        <v>0</v>
      </c>
      <c r="E201" s="109">
        <v>3</v>
      </c>
      <c r="F201" s="122">
        <v>-9.3780588125000008</v>
      </c>
      <c r="G201" s="109">
        <v>17</v>
      </c>
      <c r="H201" s="122">
        <v>3.0204535799999999</v>
      </c>
      <c r="I201" s="110">
        <f t="shared" si="5"/>
        <v>-6.357605232500001</v>
      </c>
    </row>
    <row r="202" spans="1:9" s="86" customFormat="1" ht="14.25" customHeight="1">
      <c r="A202" s="120">
        <v>54</v>
      </c>
      <c r="B202" s="122" t="s">
        <v>227</v>
      </c>
      <c r="C202" s="109">
        <v>1</v>
      </c>
      <c r="D202" s="122">
        <v>18.350000000000001</v>
      </c>
      <c r="E202" s="109">
        <v>1</v>
      </c>
      <c r="F202" s="122">
        <v>-79.295119999999997</v>
      </c>
      <c r="G202" s="109">
        <v>0</v>
      </c>
      <c r="H202" s="122">
        <v>0</v>
      </c>
      <c r="I202" s="110">
        <f t="shared" si="5"/>
        <v>-60.945119999999996</v>
      </c>
    </row>
    <row r="203" spans="1:9" s="79" customFormat="1">
      <c r="A203" s="150" t="s">
        <v>153</v>
      </c>
      <c r="B203" s="150"/>
      <c r="C203" s="137">
        <f t="shared" ref="C203:I203" si="6">SUM(C149:C202)</f>
        <v>1812</v>
      </c>
      <c r="D203" s="138">
        <f t="shared" si="6"/>
        <v>11521.124461190006</v>
      </c>
      <c r="E203" s="137">
        <f t="shared" si="6"/>
        <v>994</v>
      </c>
      <c r="F203" s="138">
        <f t="shared" si="6"/>
        <v>9535.9460126887516</v>
      </c>
      <c r="G203" s="137">
        <f>SUM(G149:G202)</f>
        <v>3298</v>
      </c>
      <c r="H203" s="138">
        <f>SUM(H149:H202)</f>
        <v>4078.17156948</v>
      </c>
      <c r="I203" s="138">
        <f t="shared" si="6"/>
        <v>25135.242043358743</v>
      </c>
    </row>
  </sheetData>
  <autoFilter ref="B33:I203"/>
  <sortState ref="B160:I217">
    <sortCondition descending="1" ref="I160:I217"/>
  </sortState>
  <mergeCells count="10">
    <mergeCell ref="A1:I1"/>
    <mergeCell ref="A203:B203"/>
    <mergeCell ref="A5:I5"/>
    <mergeCell ref="A6:I6"/>
    <mergeCell ref="A28:B28"/>
    <mergeCell ref="A30:I30"/>
    <mergeCell ref="A31:I31"/>
    <mergeCell ref="A141:B141"/>
    <mergeCell ref="A145:I145"/>
    <mergeCell ref="A146:I146"/>
  </mergeCells>
  <conditionalFormatting sqref="B5">
    <cfRule type="duplicateValues" dxfId="205" priority="464" stopIfTrue="1"/>
    <cfRule type="duplicateValues" dxfId="204" priority="465" stopIfTrue="1"/>
  </conditionalFormatting>
  <conditionalFormatting sqref="B6">
    <cfRule type="duplicateValues" dxfId="203" priority="462" stopIfTrue="1"/>
    <cfRule type="duplicateValues" dxfId="202" priority="463" stopIfTrue="1"/>
  </conditionalFormatting>
  <conditionalFormatting sqref="B8">
    <cfRule type="duplicateValues" dxfId="201" priority="460" stopIfTrue="1"/>
    <cfRule type="duplicateValues" dxfId="200" priority="461" stopIfTrue="1"/>
  </conditionalFormatting>
  <conditionalFormatting sqref="B9">
    <cfRule type="duplicateValues" dxfId="199" priority="456" stopIfTrue="1"/>
    <cfRule type="duplicateValues" dxfId="198" priority="457" stopIfTrue="1"/>
  </conditionalFormatting>
  <conditionalFormatting sqref="B10">
    <cfRule type="duplicateValues" dxfId="197" priority="450" stopIfTrue="1"/>
    <cfRule type="duplicateValues" dxfId="196" priority="451" stopIfTrue="1"/>
  </conditionalFormatting>
  <conditionalFormatting sqref="B26">
    <cfRule type="duplicateValues" dxfId="195" priority="428" stopIfTrue="1"/>
    <cfRule type="duplicateValues" dxfId="194" priority="429" stopIfTrue="1"/>
  </conditionalFormatting>
  <conditionalFormatting sqref="B30">
    <cfRule type="duplicateValues" dxfId="193" priority="414" stopIfTrue="1"/>
    <cfRule type="duplicateValues" dxfId="192" priority="415" stopIfTrue="1"/>
  </conditionalFormatting>
  <conditionalFormatting sqref="B33">
    <cfRule type="duplicateValues" dxfId="191" priority="412" stopIfTrue="1"/>
    <cfRule type="duplicateValues" dxfId="190" priority="413" stopIfTrue="1"/>
  </conditionalFormatting>
  <conditionalFormatting sqref="B145">
    <cfRule type="duplicateValues" dxfId="189" priority="407" stopIfTrue="1"/>
    <cfRule type="duplicateValues" dxfId="188" priority="408" stopIfTrue="1"/>
  </conditionalFormatting>
  <conditionalFormatting sqref="B148">
    <cfRule type="duplicateValues" dxfId="187" priority="405" stopIfTrue="1"/>
    <cfRule type="duplicateValues" dxfId="186" priority="406" stopIfTrue="1"/>
  </conditionalFormatting>
  <conditionalFormatting sqref="K12">
    <cfRule type="duplicateValues" dxfId="185" priority="400" stopIfTrue="1"/>
    <cfRule type="duplicateValues" dxfId="184" priority="401" stopIfTrue="1"/>
  </conditionalFormatting>
  <conditionalFormatting sqref="B14">
    <cfRule type="duplicateValues" dxfId="183" priority="398" stopIfTrue="1"/>
    <cfRule type="duplicateValues" dxfId="182" priority="399" stopIfTrue="1"/>
  </conditionalFormatting>
  <conditionalFormatting sqref="K17">
    <cfRule type="duplicateValues" dxfId="181" priority="392" stopIfTrue="1"/>
    <cfRule type="duplicateValues" dxfId="180" priority="393" stopIfTrue="1"/>
  </conditionalFormatting>
  <conditionalFormatting sqref="K18:K19">
    <cfRule type="duplicateValues" dxfId="179" priority="390" stopIfTrue="1"/>
    <cfRule type="duplicateValues" dxfId="178" priority="391" stopIfTrue="1"/>
  </conditionalFormatting>
  <conditionalFormatting sqref="J49">
    <cfRule type="duplicateValues" dxfId="177" priority="375" stopIfTrue="1"/>
    <cfRule type="duplicateValues" dxfId="176" priority="376" stopIfTrue="1"/>
  </conditionalFormatting>
  <conditionalFormatting sqref="J49">
    <cfRule type="duplicateValues" dxfId="175" priority="377" stopIfTrue="1"/>
  </conditionalFormatting>
  <conditionalFormatting sqref="J63">
    <cfRule type="duplicateValues" dxfId="174" priority="363" stopIfTrue="1"/>
    <cfRule type="duplicateValues" dxfId="173" priority="364" stopIfTrue="1"/>
  </conditionalFormatting>
  <conditionalFormatting sqref="J63">
    <cfRule type="duplicateValues" dxfId="172" priority="365" stopIfTrue="1"/>
  </conditionalFormatting>
  <conditionalFormatting sqref="J65">
    <cfRule type="duplicateValues" dxfId="171" priority="360" stopIfTrue="1"/>
    <cfRule type="duplicateValues" dxfId="170" priority="361" stopIfTrue="1"/>
  </conditionalFormatting>
  <conditionalFormatting sqref="J65">
    <cfRule type="duplicateValues" dxfId="169" priority="362" stopIfTrue="1"/>
  </conditionalFormatting>
  <conditionalFormatting sqref="J66">
    <cfRule type="duplicateValues" dxfId="168" priority="357" stopIfTrue="1"/>
    <cfRule type="duplicateValues" dxfId="167" priority="358" stopIfTrue="1"/>
  </conditionalFormatting>
  <conditionalFormatting sqref="J66">
    <cfRule type="duplicateValues" dxfId="166" priority="359" stopIfTrue="1"/>
  </conditionalFormatting>
  <conditionalFormatting sqref="J67">
    <cfRule type="duplicateValues" dxfId="165" priority="354" stopIfTrue="1"/>
    <cfRule type="duplicateValues" dxfId="164" priority="355" stopIfTrue="1"/>
  </conditionalFormatting>
  <conditionalFormatting sqref="J67">
    <cfRule type="duplicateValues" dxfId="163" priority="356" stopIfTrue="1"/>
  </conditionalFormatting>
  <conditionalFormatting sqref="J68">
    <cfRule type="duplicateValues" dxfId="162" priority="351" stopIfTrue="1"/>
    <cfRule type="duplicateValues" dxfId="161" priority="352" stopIfTrue="1"/>
  </conditionalFormatting>
  <conditionalFormatting sqref="J68">
    <cfRule type="duplicateValues" dxfId="160" priority="353" stopIfTrue="1"/>
  </conditionalFormatting>
  <conditionalFormatting sqref="B203:B65578 B147 B3:B4 B7 B28:B29 B31:B32 B47 B141:B144">
    <cfRule type="duplicateValues" dxfId="159" priority="934" stopIfTrue="1"/>
    <cfRule type="duplicateValues" dxfId="158" priority="935" stopIfTrue="1"/>
  </conditionalFormatting>
  <conditionalFormatting sqref="B53">
    <cfRule type="duplicateValues" dxfId="157" priority="153"/>
  </conditionalFormatting>
  <conditionalFormatting sqref="B53">
    <cfRule type="duplicateValues" dxfId="156" priority="154" stopIfTrue="1"/>
    <cfRule type="duplicateValues" dxfId="155" priority="155" stopIfTrue="1"/>
  </conditionalFormatting>
  <conditionalFormatting sqref="B53">
    <cfRule type="duplicateValues" dxfId="154" priority="156" stopIfTrue="1"/>
  </conditionalFormatting>
  <conditionalFormatting sqref="B47">
    <cfRule type="duplicateValues" dxfId="153" priority="995" stopIfTrue="1"/>
  </conditionalFormatting>
  <conditionalFormatting sqref="B43">
    <cfRule type="duplicateValues" dxfId="152" priority="133"/>
  </conditionalFormatting>
  <conditionalFormatting sqref="B43">
    <cfRule type="duplicateValues" dxfId="151" priority="134" stopIfTrue="1"/>
    <cfRule type="duplicateValues" dxfId="150" priority="135" stopIfTrue="1"/>
  </conditionalFormatting>
  <conditionalFormatting sqref="B43">
    <cfRule type="duplicateValues" dxfId="149" priority="136" stopIfTrue="1"/>
  </conditionalFormatting>
  <conditionalFormatting sqref="B18:B19">
    <cfRule type="duplicateValues" dxfId="148" priority="99" stopIfTrue="1"/>
    <cfRule type="duplicateValues" dxfId="147" priority="100" stopIfTrue="1"/>
  </conditionalFormatting>
  <conditionalFormatting sqref="B20">
    <cfRule type="duplicateValues" dxfId="146" priority="97" stopIfTrue="1"/>
    <cfRule type="duplicateValues" dxfId="145" priority="98" stopIfTrue="1"/>
  </conditionalFormatting>
  <conditionalFormatting sqref="B25">
    <cfRule type="duplicateValues" dxfId="144" priority="91" stopIfTrue="1"/>
    <cfRule type="duplicateValues" dxfId="143" priority="92" stopIfTrue="1"/>
  </conditionalFormatting>
  <conditionalFormatting sqref="B60 B54:B55">
    <cfRule type="duplicateValues" dxfId="142" priority="83"/>
  </conditionalFormatting>
  <conditionalFormatting sqref="B60 B54:B55">
    <cfRule type="duplicateValues" dxfId="141" priority="84" stopIfTrue="1"/>
    <cfRule type="duplicateValues" dxfId="140" priority="85" stopIfTrue="1"/>
  </conditionalFormatting>
  <conditionalFormatting sqref="B60 B54:B55">
    <cfRule type="duplicateValues" dxfId="139" priority="86" stopIfTrue="1"/>
  </conditionalFormatting>
  <conditionalFormatting sqref="B75:B77">
    <cfRule type="duplicateValues" dxfId="138" priority="75"/>
  </conditionalFormatting>
  <conditionalFormatting sqref="B75:B77">
    <cfRule type="duplicateValues" dxfId="137" priority="76" stopIfTrue="1"/>
    <cfRule type="duplicateValues" dxfId="136" priority="77" stopIfTrue="1"/>
  </conditionalFormatting>
  <conditionalFormatting sqref="B75:B77">
    <cfRule type="duplicateValues" dxfId="135" priority="78" stopIfTrue="1"/>
  </conditionalFormatting>
  <conditionalFormatting sqref="B34:B37">
    <cfRule type="duplicateValues" dxfId="134" priority="1159" stopIfTrue="1"/>
    <cfRule type="duplicateValues" dxfId="133" priority="1160" stopIfTrue="1"/>
  </conditionalFormatting>
  <conditionalFormatting sqref="B34:B37">
    <cfRule type="duplicateValues" dxfId="132" priority="1163" stopIfTrue="1"/>
  </conditionalFormatting>
  <conditionalFormatting sqref="B70">
    <cfRule type="duplicateValues" dxfId="131" priority="63"/>
  </conditionalFormatting>
  <conditionalFormatting sqref="B70">
    <cfRule type="duplicateValues" dxfId="130" priority="64" stopIfTrue="1"/>
    <cfRule type="duplicateValues" dxfId="129" priority="65" stopIfTrue="1"/>
  </conditionalFormatting>
  <conditionalFormatting sqref="B70">
    <cfRule type="duplicateValues" dxfId="128" priority="66" stopIfTrue="1"/>
  </conditionalFormatting>
  <conditionalFormatting sqref="B52">
    <cfRule type="duplicateValues" dxfId="127" priority="54"/>
  </conditionalFormatting>
  <conditionalFormatting sqref="B52">
    <cfRule type="duplicateValues" dxfId="126" priority="55" stopIfTrue="1"/>
    <cfRule type="duplicateValues" dxfId="125" priority="56" stopIfTrue="1"/>
  </conditionalFormatting>
  <conditionalFormatting sqref="B52">
    <cfRule type="duplicateValues" dxfId="124" priority="57" stopIfTrue="1"/>
  </conditionalFormatting>
  <conditionalFormatting sqref="B79:B80 B69 B73:B74 B64:B66">
    <cfRule type="duplicateValues" dxfId="123" priority="1180"/>
  </conditionalFormatting>
  <conditionalFormatting sqref="B79:B80 B69 B73:B74 B64:B66">
    <cfRule type="duplicateValues" dxfId="122" priority="1185" stopIfTrue="1"/>
  </conditionalFormatting>
  <conditionalFormatting sqref="B79:B80 B69 B73:B74 B64:B66">
    <cfRule type="duplicateValues" dxfId="121" priority="1190" stopIfTrue="1"/>
    <cfRule type="duplicateValues" dxfId="120" priority="1191" stopIfTrue="1"/>
  </conditionalFormatting>
  <conditionalFormatting sqref="B78">
    <cfRule type="duplicateValues" dxfId="119" priority="1206"/>
  </conditionalFormatting>
  <conditionalFormatting sqref="B78">
    <cfRule type="duplicateValues" dxfId="118" priority="1207" stopIfTrue="1"/>
    <cfRule type="duplicateValues" dxfId="117" priority="1208" stopIfTrue="1"/>
  </conditionalFormatting>
  <conditionalFormatting sqref="B78">
    <cfRule type="duplicateValues" dxfId="116" priority="1209" stopIfTrue="1"/>
  </conditionalFormatting>
  <conditionalFormatting sqref="B21">
    <cfRule type="duplicateValues" dxfId="115" priority="52" stopIfTrue="1"/>
    <cfRule type="duplicateValues" dxfId="114" priority="53" stopIfTrue="1"/>
  </conditionalFormatting>
  <conditionalFormatting sqref="B22">
    <cfRule type="duplicateValues" dxfId="113" priority="50" stopIfTrue="1"/>
    <cfRule type="duplicateValues" dxfId="112" priority="51" stopIfTrue="1"/>
  </conditionalFormatting>
  <conditionalFormatting sqref="B62">
    <cfRule type="duplicateValues" dxfId="111" priority="42"/>
  </conditionalFormatting>
  <conditionalFormatting sqref="B62">
    <cfRule type="duplicateValues" dxfId="110" priority="43" stopIfTrue="1"/>
    <cfRule type="duplicateValues" dxfId="109" priority="44" stopIfTrue="1"/>
  </conditionalFormatting>
  <conditionalFormatting sqref="B62">
    <cfRule type="duplicateValues" dxfId="108" priority="45" stopIfTrue="1"/>
  </conditionalFormatting>
  <conditionalFormatting sqref="B23">
    <cfRule type="duplicateValues" dxfId="107" priority="34" stopIfTrue="1"/>
    <cfRule type="duplicateValues" dxfId="106" priority="35" stopIfTrue="1"/>
  </conditionalFormatting>
  <conditionalFormatting sqref="B61">
    <cfRule type="duplicateValues" dxfId="105" priority="30"/>
  </conditionalFormatting>
  <conditionalFormatting sqref="B61">
    <cfRule type="duplicateValues" dxfId="104" priority="31" stopIfTrue="1"/>
    <cfRule type="duplicateValues" dxfId="103" priority="32" stopIfTrue="1"/>
  </conditionalFormatting>
  <conditionalFormatting sqref="B61">
    <cfRule type="duplicateValues" dxfId="102" priority="33" stopIfTrue="1"/>
  </conditionalFormatting>
  <conditionalFormatting sqref="B51">
    <cfRule type="duplicateValues" dxfId="101" priority="24"/>
  </conditionalFormatting>
  <conditionalFormatting sqref="B51">
    <cfRule type="duplicateValues" dxfId="100" priority="25" stopIfTrue="1"/>
    <cfRule type="duplicateValues" dxfId="99" priority="26" stopIfTrue="1"/>
  </conditionalFormatting>
  <conditionalFormatting sqref="B51">
    <cfRule type="duplicateValues" dxfId="98" priority="27" stopIfTrue="1"/>
  </conditionalFormatting>
  <conditionalFormatting sqref="B68">
    <cfRule type="duplicateValues" dxfId="97" priority="20"/>
  </conditionalFormatting>
  <conditionalFormatting sqref="B68">
    <cfRule type="duplicateValues" dxfId="96" priority="21" stopIfTrue="1"/>
    <cfRule type="duplicateValues" dxfId="95" priority="22" stopIfTrue="1"/>
  </conditionalFormatting>
  <conditionalFormatting sqref="B68">
    <cfRule type="duplicateValues" dxfId="94" priority="23" stopIfTrue="1"/>
  </conditionalFormatting>
  <conditionalFormatting sqref="B17">
    <cfRule type="duplicateValues" dxfId="93" priority="18" stopIfTrue="1"/>
    <cfRule type="duplicateValues" dxfId="92" priority="19" stopIfTrue="1"/>
  </conditionalFormatting>
  <conditionalFormatting sqref="B102:B104 B93:B98 B100 B81:B90">
    <cfRule type="duplicateValues" dxfId="91" priority="1317"/>
  </conditionalFormatting>
  <conditionalFormatting sqref="B102:B104 B93:B98 B100 B81:B90">
    <cfRule type="duplicateValues" dxfId="90" priority="1321" stopIfTrue="1"/>
    <cfRule type="duplicateValues" dxfId="89" priority="1322" stopIfTrue="1"/>
  </conditionalFormatting>
  <conditionalFormatting sqref="B102:B104 B93:B98 B100 B81:B90">
    <cfRule type="duplicateValues" dxfId="88" priority="1329" stopIfTrue="1"/>
  </conditionalFormatting>
  <conditionalFormatting sqref="B12">
    <cfRule type="duplicateValues" dxfId="87" priority="14" stopIfTrue="1"/>
    <cfRule type="duplicateValues" dxfId="86" priority="15" stopIfTrue="1"/>
  </conditionalFormatting>
  <conditionalFormatting sqref="B16">
    <cfRule type="duplicateValues" dxfId="85" priority="12" stopIfTrue="1"/>
    <cfRule type="duplicateValues" dxfId="84" priority="13" stopIfTrue="1"/>
  </conditionalFormatting>
  <conditionalFormatting sqref="B91">
    <cfRule type="duplicateValues" dxfId="83" priority="8"/>
  </conditionalFormatting>
  <conditionalFormatting sqref="B91">
    <cfRule type="duplicateValues" dxfId="82" priority="9" stopIfTrue="1"/>
    <cfRule type="duplicateValues" dxfId="81" priority="10" stopIfTrue="1"/>
  </conditionalFormatting>
  <conditionalFormatting sqref="B91">
    <cfRule type="duplicateValues" dxfId="80" priority="11" stopIfTrue="1"/>
  </conditionalFormatting>
  <conditionalFormatting sqref="B167:B202 B149:B155 B157:B158 B160:B165">
    <cfRule type="duplicateValues" dxfId="79" priority="1369" stopIfTrue="1"/>
    <cfRule type="duplicateValues" dxfId="78" priority="1370" stopIfTrue="1"/>
  </conditionalFormatting>
  <conditionalFormatting sqref="B167:B202 B149:B155 B157:B158 B160:B165">
    <cfRule type="duplicateValues" dxfId="77" priority="1377" stopIfTrue="1"/>
  </conditionalFormatting>
  <conditionalFormatting sqref="B48">
    <cfRule type="duplicateValues" dxfId="76" priority="5" stopIfTrue="1"/>
    <cfRule type="duplicateValues" dxfId="75" priority="6" stopIfTrue="1"/>
  </conditionalFormatting>
  <conditionalFormatting sqref="B48">
    <cfRule type="duplicateValues" dxfId="74" priority="7" stopIfTrue="1"/>
  </conditionalFormatting>
  <conditionalFormatting sqref="B71:B72">
    <cfRule type="duplicateValues" dxfId="73" priority="1"/>
  </conditionalFormatting>
  <conditionalFormatting sqref="B71:B72">
    <cfRule type="duplicateValues" dxfId="72" priority="2" stopIfTrue="1"/>
    <cfRule type="duplicateValues" dxfId="71" priority="3" stopIfTrue="1"/>
  </conditionalFormatting>
  <conditionalFormatting sqref="B71:B72">
    <cfRule type="duplicateValues" dxfId="70" priority="4" stopIfTrue="1"/>
  </conditionalFormatting>
  <conditionalFormatting sqref="B105:B140">
    <cfRule type="duplicateValues" dxfId="8" priority="1452"/>
  </conditionalFormatting>
  <conditionalFormatting sqref="B105:B140">
    <cfRule type="duplicateValues" dxfId="7" priority="1453" stopIfTrue="1"/>
    <cfRule type="duplicateValues" dxfId="6" priority="1454" stopIfTrue="1"/>
  </conditionalFormatting>
  <conditionalFormatting sqref="B105:B140">
    <cfRule type="duplicateValues" dxfId="5" priority="1455" stopIfTrue="1"/>
  </conditionalFormatting>
  <pageMargins left="0.43307086614173201" right="0.43307086614173201" top="0.77559055099999996" bottom="0.511811023622047" header="0.15748031496063" footer="0.31496062992126"/>
  <pageSetup paperSize="9" scale="76" fitToHeight="0" orientation="portrait" r:id="rId1"/>
  <headerFooter>
    <oddFooter>Page &amp;P of &amp;N</oddFooter>
  </headerFooter>
  <rowBreaks count="1" manualBreakCount="1">
    <brk id="2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2"/>
  <sheetViews>
    <sheetView zoomScaleNormal="100" workbookViewId="0">
      <selection activeCell="G2" sqref="G2"/>
    </sheetView>
  </sheetViews>
  <sheetFormatPr defaultColWidth="9.109375" defaultRowHeight="15.6"/>
  <cols>
    <col min="1" max="1" width="7.44140625" style="42" customWidth="1"/>
    <col min="2" max="2" width="51" style="33" customWidth="1"/>
    <col min="3" max="3" width="14.88671875" style="31" customWidth="1"/>
    <col min="4" max="4" width="16.44140625" style="34" customWidth="1"/>
    <col min="5" max="16384" width="9.109375" style="33"/>
  </cols>
  <sheetData>
    <row r="1" spans="1:4">
      <c r="A1" s="156" t="s">
        <v>229</v>
      </c>
      <c r="B1" s="156"/>
      <c r="C1" s="156"/>
      <c r="D1" s="156"/>
    </row>
    <row r="3" spans="1:4" ht="15" customHeight="1">
      <c r="A3" s="159" t="s">
        <v>126</v>
      </c>
      <c r="B3" s="159"/>
      <c r="D3" s="32"/>
    </row>
    <row r="4" spans="1:4" ht="15" customHeight="1"/>
    <row r="5" spans="1:4" ht="15.75" customHeight="1">
      <c r="A5" s="158" t="s">
        <v>230</v>
      </c>
      <c r="B5" s="158"/>
      <c r="C5" s="158"/>
      <c r="D5" s="158"/>
    </row>
    <row r="6" spans="1:4" ht="15" customHeight="1">
      <c r="A6" s="160" t="s">
        <v>293</v>
      </c>
      <c r="B6" s="160"/>
      <c r="C6" s="160"/>
      <c r="D6" s="160"/>
    </row>
    <row r="7" spans="1:4" ht="15.75" customHeight="1"/>
    <row r="8" spans="1:4" ht="67.5" customHeight="1">
      <c r="A8" s="89" t="s">
        <v>106</v>
      </c>
      <c r="B8" s="90" t="s">
        <v>127</v>
      </c>
      <c r="C8" s="91" t="s">
        <v>231</v>
      </c>
      <c r="D8" s="92" t="s">
        <v>232</v>
      </c>
    </row>
    <row r="9" spans="1:4" ht="21.75" customHeight="1">
      <c r="A9" s="93">
        <v>1</v>
      </c>
      <c r="B9" s="100" t="s">
        <v>135</v>
      </c>
      <c r="C9" s="94">
        <v>15893</v>
      </c>
      <c r="D9" s="98">
        <v>259163.68060769999</v>
      </c>
    </row>
    <row r="10" spans="1:4" ht="21.75" customHeight="1">
      <c r="A10" s="93">
        <v>2</v>
      </c>
      <c r="B10" s="100" t="s">
        <v>291</v>
      </c>
      <c r="C10" s="94">
        <v>1067</v>
      </c>
      <c r="D10" s="98">
        <v>66192.932516390007</v>
      </c>
    </row>
    <row r="11" spans="1:4" ht="31.5" customHeight="1">
      <c r="A11" s="93">
        <v>3</v>
      </c>
      <c r="B11" s="100" t="s">
        <v>292</v>
      </c>
      <c r="C11" s="94">
        <v>183</v>
      </c>
      <c r="D11" s="98">
        <v>38315.696467000002</v>
      </c>
    </row>
    <row r="12" spans="1:4" ht="18" customHeight="1">
      <c r="A12" s="93">
        <v>4</v>
      </c>
      <c r="B12" s="100" t="s">
        <v>144</v>
      </c>
      <c r="C12" s="94">
        <v>924</v>
      </c>
      <c r="D12" s="98">
        <v>12679.13537889</v>
      </c>
    </row>
    <row r="13" spans="1:4" ht="21" customHeight="1">
      <c r="A13" s="93">
        <v>5</v>
      </c>
      <c r="B13" s="101" t="s">
        <v>145</v>
      </c>
      <c r="C13" s="94">
        <v>1784</v>
      </c>
      <c r="D13" s="98">
        <v>10895.019897</v>
      </c>
    </row>
    <row r="14" spans="1:4" ht="34.5" customHeight="1">
      <c r="A14" s="93">
        <v>6</v>
      </c>
      <c r="B14" s="100" t="s">
        <v>139</v>
      </c>
      <c r="C14" s="94">
        <v>6082</v>
      </c>
      <c r="D14" s="98">
        <v>10199.735605299998</v>
      </c>
    </row>
    <row r="15" spans="1:4" ht="18" customHeight="1">
      <c r="A15" s="93">
        <v>7</v>
      </c>
      <c r="B15" s="100" t="s">
        <v>140</v>
      </c>
      <c r="C15" s="94">
        <v>986</v>
      </c>
      <c r="D15" s="98">
        <v>6166.20493257</v>
      </c>
    </row>
    <row r="16" spans="1:4" ht="18" customHeight="1">
      <c r="A16" s="145">
        <v>8</v>
      </c>
      <c r="B16" s="100" t="s">
        <v>142</v>
      </c>
      <c r="C16" s="94">
        <v>2676</v>
      </c>
      <c r="D16" s="98">
        <v>4984.5929520599993</v>
      </c>
    </row>
    <row r="17" spans="1:7" ht="18" customHeight="1">
      <c r="A17" s="93">
        <v>9</v>
      </c>
      <c r="B17" s="102" t="s">
        <v>150</v>
      </c>
      <c r="C17" s="94">
        <v>109</v>
      </c>
      <c r="D17" s="98">
        <v>4900.3726729999998</v>
      </c>
    </row>
    <row r="18" spans="1:7" ht="18" customHeight="1">
      <c r="A18" s="93">
        <v>10</v>
      </c>
      <c r="B18" s="100" t="s">
        <v>138</v>
      </c>
      <c r="C18" s="94">
        <v>4090</v>
      </c>
      <c r="D18" s="98">
        <v>4723.4750727199989</v>
      </c>
    </row>
    <row r="19" spans="1:7" ht="18" customHeight="1">
      <c r="A19" s="93">
        <v>11</v>
      </c>
      <c r="B19" s="100" t="s">
        <v>146</v>
      </c>
      <c r="C19" s="94">
        <v>623</v>
      </c>
      <c r="D19" s="98">
        <v>4590.5565585200002</v>
      </c>
    </row>
    <row r="20" spans="1:7" ht="18" customHeight="1">
      <c r="A20" s="93">
        <v>12</v>
      </c>
      <c r="B20" s="103" t="s">
        <v>141</v>
      </c>
      <c r="C20" s="94">
        <v>523</v>
      </c>
      <c r="D20" s="98">
        <v>3846.7422115900004</v>
      </c>
      <c r="F20" s="44"/>
      <c r="G20" s="45"/>
    </row>
    <row r="21" spans="1:7" ht="18" customHeight="1">
      <c r="A21" s="93">
        <v>13</v>
      </c>
      <c r="B21" s="100" t="s">
        <v>152</v>
      </c>
      <c r="C21" s="94">
        <v>140</v>
      </c>
      <c r="D21" s="98">
        <v>3418.6031149999999</v>
      </c>
    </row>
    <row r="22" spans="1:7" ht="33" customHeight="1">
      <c r="A22" s="93">
        <v>14</v>
      </c>
      <c r="B22" s="100" t="s">
        <v>147</v>
      </c>
      <c r="C22" s="94">
        <v>83</v>
      </c>
      <c r="D22" s="98">
        <v>3035.7820969999998</v>
      </c>
    </row>
    <row r="23" spans="1:7" ht="18" customHeight="1">
      <c r="A23" s="93">
        <v>15</v>
      </c>
      <c r="B23" s="100" t="s">
        <v>151</v>
      </c>
      <c r="C23" s="94">
        <v>152</v>
      </c>
      <c r="D23" s="98">
        <v>1742.5587641399998</v>
      </c>
    </row>
    <row r="24" spans="1:7" ht="18" customHeight="1">
      <c r="A24" s="93">
        <v>16</v>
      </c>
      <c r="B24" s="100" t="s">
        <v>148</v>
      </c>
      <c r="C24" s="94">
        <v>556</v>
      </c>
      <c r="D24" s="98">
        <v>1014.5739235</v>
      </c>
    </row>
    <row r="25" spans="1:7" ht="18" customHeight="1">
      <c r="A25" s="93">
        <v>17</v>
      </c>
      <c r="B25" s="100" t="s">
        <v>143</v>
      </c>
      <c r="C25" s="94">
        <v>86</v>
      </c>
      <c r="D25" s="98">
        <v>913.86062000000004</v>
      </c>
    </row>
    <row r="26" spans="1:7" ht="18" customHeight="1">
      <c r="A26" s="93">
        <v>18</v>
      </c>
      <c r="B26" s="104" t="s">
        <v>149</v>
      </c>
      <c r="C26" s="94">
        <v>145</v>
      </c>
      <c r="D26" s="98">
        <v>724.12361099999998</v>
      </c>
    </row>
    <row r="27" spans="1:7">
      <c r="A27" s="93">
        <v>19</v>
      </c>
      <c r="B27" s="88" t="s">
        <v>233</v>
      </c>
      <c r="C27" s="94">
        <v>7</v>
      </c>
      <c r="D27" s="98">
        <v>11.071044000000001</v>
      </c>
    </row>
    <row r="28" spans="1:7" ht="17.25" customHeight="1">
      <c r="A28" s="157" t="s">
        <v>153</v>
      </c>
      <c r="B28" s="157"/>
      <c r="C28" s="95">
        <f>SUM(C9:C27)</f>
        <v>36109</v>
      </c>
      <c r="D28" s="99">
        <f>SUM(D9:D27)</f>
        <v>437518.71804737992</v>
      </c>
    </row>
    <row r="29" spans="1:7" ht="15.75" customHeight="1"/>
    <row r="30" spans="1:7" ht="12.75" customHeight="1"/>
    <row r="31" spans="1:7" ht="12.75" customHeight="1"/>
    <row r="32" spans="1:7" ht="12.75" customHeight="1"/>
    <row r="33" spans="1:4" ht="12.75" customHeight="1"/>
    <row r="34" spans="1:4" ht="24" customHeight="1">
      <c r="A34" s="158" t="s">
        <v>234</v>
      </c>
      <c r="B34" s="158"/>
      <c r="C34" s="158"/>
      <c r="D34" s="158"/>
    </row>
    <row r="35" spans="1:4" ht="12" customHeight="1">
      <c r="A35" s="161" t="str">
        <f>A6</f>
        <v>(Valid projects accumulated as of November 20, 2022)</v>
      </c>
      <c r="B35" s="161"/>
      <c r="C35" s="161"/>
      <c r="D35" s="161"/>
    </row>
    <row r="36" spans="1:4" ht="15.75" customHeight="1"/>
    <row r="37" spans="1:4" ht="55.2">
      <c r="A37" s="89" t="s">
        <v>106</v>
      </c>
      <c r="B37" s="90" t="s">
        <v>154</v>
      </c>
      <c r="C37" s="91" t="s">
        <v>231</v>
      </c>
      <c r="D37" s="92" t="s">
        <v>235</v>
      </c>
    </row>
    <row r="38" spans="1:4" ht="18" customHeight="1">
      <c r="A38" s="93">
        <v>1</v>
      </c>
      <c r="B38" s="105" t="s">
        <v>254</v>
      </c>
      <c r="C38" s="35">
        <v>9511</v>
      </c>
      <c r="D38" s="96">
        <v>80801.362260590002</v>
      </c>
    </row>
    <row r="39" spans="1:4" ht="18" customHeight="1">
      <c r="A39" s="93">
        <v>2</v>
      </c>
      <c r="B39" s="105" t="s">
        <v>6</v>
      </c>
      <c r="C39" s="35">
        <v>3070</v>
      </c>
      <c r="D39" s="96">
        <v>70749.454173050006</v>
      </c>
    </row>
    <row r="40" spans="1:4" ht="18" customHeight="1">
      <c r="A40" s="93">
        <v>3</v>
      </c>
      <c r="B40" s="105" t="s">
        <v>155</v>
      </c>
      <c r="C40" s="35">
        <v>4968</v>
      </c>
      <c r="D40" s="96">
        <v>68772.331735799991</v>
      </c>
    </row>
    <row r="41" spans="1:4" ht="18" customHeight="1">
      <c r="A41" s="93">
        <v>4</v>
      </c>
      <c r="B41" s="105" t="s">
        <v>158</v>
      </c>
      <c r="C41" s="35">
        <v>2894</v>
      </c>
      <c r="D41" s="96">
        <v>36366.348977960006</v>
      </c>
    </row>
    <row r="42" spans="1:4" ht="18" customHeight="1">
      <c r="A42" s="93">
        <v>5</v>
      </c>
      <c r="B42" s="105" t="s">
        <v>157</v>
      </c>
      <c r="C42" s="35">
        <v>2149</v>
      </c>
      <c r="D42" s="96">
        <v>29211.731075310003</v>
      </c>
    </row>
    <row r="43" spans="1:4" ht="18" customHeight="1">
      <c r="A43" s="93">
        <v>6</v>
      </c>
      <c r="B43" s="106" t="s">
        <v>156</v>
      </c>
      <c r="C43" s="35">
        <v>3541</v>
      </c>
      <c r="D43" s="96">
        <v>23109.569699689997</v>
      </c>
    </row>
    <row r="44" spans="1:4" ht="18" customHeight="1">
      <c r="A44" s="93">
        <v>7</v>
      </c>
      <c r="B44" s="105" t="s">
        <v>7</v>
      </c>
      <c r="C44" s="35">
        <v>889</v>
      </c>
      <c r="D44" s="96">
        <v>22358.461089069999</v>
      </c>
    </row>
    <row r="45" spans="1:4" ht="18" customHeight="1">
      <c r="A45" s="93">
        <v>8</v>
      </c>
      <c r="B45" s="105" t="s">
        <v>160</v>
      </c>
      <c r="C45" s="35">
        <v>409</v>
      </c>
      <c r="D45" s="96">
        <v>13707.087312020001</v>
      </c>
    </row>
    <row r="46" spans="1:4" ht="18" customHeight="1">
      <c r="A46" s="93">
        <v>9</v>
      </c>
      <c r="B46" s="105" t="s">
        <v>159</v>
      </c>
      <c r="C46" s="35">
        <v>676</v>
      </c>
      <c r="D46" s="96">
        <v>13084.846020289999</v>
      </c>
    </row>
    <row r="47" spans="1:4" ht="18" customHeight="1">
      <c r="A47" s="93">
        <v>10</v>
      </c>
      <c r="B47" s="106" t="s">
        <v>8</v>
      </c>
      <c r="C47" s="35">
        <v>701</v>
      </c>
      <c r="D47" s="96">
        <v>13060.352118229999</v>
      </c>
    </row>
    <row r="48" spans="1:4" ht="18" customHeight="1">
      <c r="A48" s="93">
        <v>11</v>
      </c>
      <c r="B48" s="105" t="s">
        <v>255</v>
      </c>
      <c r="C48" s="35">
        <v>1206</v>
      </c>
      <c r="D48" s="96">
        <v>11451.833008720001</v>
      </c>
    </row>
    <row r="49" spans="1:4" ht="18" customHeight="1">
      <c r="A49" s="93">
        <v>12</v>
      </c>
      <c r="B49" s="105" t="s">
        <v>10</v>
      </c>
      <c r="C49" s="35">
        <v>419</v>
      </c>
      <c r="D49" s="96">
        <v>9294.909839760001</v>
      </c>
    </row>
    <row r="50" spans="1:4" ht="18" customHeight="1">
      <c r="A50" s="93">
        <v>13</v>
      </c>
      <c r="B50" s="105" t="s">
        <v>12</v>
      </c>
      <c r="C50" s="35">
        <v>126</v>
      </c>
      <c r="D50" s="96">
        <v>6745.483142</v>
      </c>
    </row>
    <row r="51" spans="1:4" ht="18" customHeight="1">
      <c r="A51" s="93">
        <v>14</v>
      </c>
      <c r="B51" s="105" t="s">
        <v>14</v>
      </c>
      <c r="C51" s="35">
        <v>244</v>
      </c>
      <c r="D51" s="96">
        <v>4819.8401128300002</v>
      </c>
    </row>
    <row r="52" spans="1:4" ht="18" customHeight="1">
      <c r="A52" s="93">
        <v>15</v>
      </c>
      <c r="B52" s="105" t="s">
        <v>161</v>
      </c>
      <c r="C52" s="35">
        <v>500</v>
      </c>
      <c r="D52" s="96">
        <v>4193.8616361799996</v>
      </c>
    </row>
    <row r="53" spans="1:4" ht="18" customHeight="1">
      <c r="A53" s="93">
        <v>16</v>
      </c>
      <c r="B53" s="105" t="s">
        <v>163</v>
      </c>
      <c r="C53" s="35">
        <v>659</v>
      </c>
      <c r="D53" s="96">
        <v>3746.4432299999999</v>
      </c>
    </row>
    <row r="54" spans="1:4" ht="18" customHeight="1">
      <c r="A54" s="93">
        <v>17</v>
      </c>
      <c r="B54" s="105" t="s">
        <v>15</v>
      </c>
      <c r="C54" s="35">
        <v>60</v>
      </c>
      <c r="D54" s="96">
        <v>2623.1178500000001</v>
      </c>
    </row>
    <row r="55" spans="1:4" ht="18" customHeight="1">
      <c r="A55" s="93">
        <v>18</v>
      </c>
      <c r="B55" s="105" t="s">
        <v>162</v>
      </c>
      <c r="C55" s="35">
        <v>438</v>
      </c>
      <c r="D55" s="96">
        <v>2337.7286192299994</v>
      </c>
    </row>
    <row r="56" spans="1:4" ht="18" customHeight="1">
      <c r="A56" s="93">
        <v>19</v>
      </c>
      <c r="B56" s="105" t="s">
        <v>13</v>
      </c>
      <c r="C56" s="35">
        <v>282</v>
      </c>
      <c r="D56" s="96">
        <v>1996.76194132</v>
      </c>
    </row>
    <row r="57" spans="1:4" ht="18" customHeight="1">
      <c r="A57" s="93">
        <v>20</v>
      </c>
      <c r="B57" s="33" t="s">
        <v>9</v>
      </c>
      <c r="C57" s="35">
        <v>583</v>
      </c>
      <c r="D57" s="96">
        <v>1979.217875</v>
      </c>
    </row>
    <row r="58" spans="1:4" ht="18" customHeight="1">
      <c r="A58" s="93">
        <v>21</v>
      </c>
      <c r="B58" s="130" t="s">
        <v>252</v>
      </c>
      <c r="C58" s="35">
        <v>197</v>
      </c>
      <c r="D58" s="96">
        <v>1890.7279057799999</v>
      </c>
    </row>
    <row r="59" spans="1:4" ht="18" customHeight="1">
      <c r="A59" s="93">
        <v>22</v>
      </c>
      <c r="B59" s="105" t="s">
        <v>164</v>
      </c>
      <c r="C59" s="35">
        <v>154</v>
      </c>
      <c r="D59" s="96">
        <v>1787.2035169999999</v>
      </c>
    </row>
    <row r="60" spans="1:4" ht="18" customHeight="1">
      <c r="A60" s="93">
        <v>23</v>
      </c>
      <c r="B60" s="107" t="s">
        <v>165</v>
      </c>
      <c r="C60" s="35">
        <v>82</v>
      </c>
      <c r="D60" s="96">
        <v>1097.3245785499998</v>
      </c>
    </row>
    <row r="61" spans="1:4" ht="18" customHeight="1">
      <c r="A61" s="93">
        <v>24</v>
      </c>
      <c r="B61" s="107" t="s">
        <v>166</v>
      </c>
      <c r="C61" s="35">
        <v>346</v>
      </c>
      <c r="D61" s="96">
        <v>1005.5672626800001</v>
      </c>
    </row>
    <row r="62" spans="1:4" ht="18" customHeight="1">
      <c r="A62" s="93">
        <v>25</v>
      </c>
      <c r="B62" s="105" t="s">
        <v>19</v>
      </c>
      <c r="C62" s="35">
        <v>20</v>
      </c>
      <c r="D62" s="96">
        <v>975.65800000000002</v>
      </c>
    </row>
    <row r="63" spans="1:4" ht="18" customHeight="1">
      <c r="A63" s="93">
        <v>26</v>
      </c>
      <c r="B63" s="105" t="s">
        <v>55</v>
      </c>
      <c r="C63" s="35">
        <v>157</v>
      </c>
      <c r="D63" s="96">
        <v>971.07289800000001</v>
      </c>
    </row>
    <row r="64" spans="1:4" ht="18" customHeight="1">
      <c r="A64" s="93">
        <v>27</v>
      </c>
      <c r="B64" s="105" t="s">
        <v>169</v>
      </c>
      <c r="C64" s="35">
        <v>164</v>
      </c>
      <c r="D64" s="96">
        <v>965.83394599999997</v>
      </c>
    </row>
    <row r="65" spans="1:4" ht="18" customHeight="1">
      <c r="A65" s="93">
        <v>28</v>
      </c>
      <c r="B65" s="105" t="s">
        <v>172</v>
      </c>
      <c r="C65" s="35">
        <v>32</v>
      </c>
      <c r="D65" s="96">
        <v>791.73763599999995</v>
      </c>
    </row>
    <row r="66" spans="1:4" ht="18" customHeight="1">
      <c r="A66" s="93">
        <v>29</v>
      </c>
      <c r="B66" s="105" t="s">
        <v>32</v>
      </c>
      <c r="C66" s="35">
        <v>105</v>
      </c>
      <c r="D66" s="96">
        <v>638.86266000000001</v>
      </c>
    </row>
    <row r="67" spans="1:4" ht="18" customHeight="1">
      <c r="A67" s="143">
        <v>30</v>
      </c>
      <c r="B67" s="106" t="s">
        <v>21</v>
      </c>
      <c r="C67" s="35">
        <v>88</v>
      </c>
      <c r="D67" s="96">
        <v>605.98679000000004</v>
      </c>
    </row>
    <row r="68" spans="1:4" ht="18" customHeight="1">
      <c r="A68" s="93">
        <v>31</v>
      </c>
      <c r="B68" s="107" t="s">
        <v>57</v>
      </c>
      <c r="C68" s="35">
        <v>13</v>
      </c>
      <c r="D68" s="96">
        <v>587.43466699999999</v>
      </c>
    </row>
    <row r="69" spans="1:4" ht="18" customHeight="1">
      <c r="A69" s="93">
        <v>32</v>
      </c>
      <c r="B69" s="103" t="s">
        <v>167</v>
      </c>
      <c r="C69" s="35">
        <v>99</v>
      </c>
      <c r="D69" s="96">
        <v>513.90552200000002</v>
      </c>
    </row>
    <row r="70" spans="1:4" ht="18" customHeight="1">
      <c r="A70" s="93">
        <v>33</v>
      </c>
      <c r="B70" s="105" t="s">
        <v>259</v>
      </c>
      <c r="C70" s="35">
        <v>25</v>
      </c>
      <c r="D70" s="96">
        <v>469.317927</v>
      </c>
    </row>
    <row r="71" spans="1:4" ht="18" customHeight="1">
      <c r="A71" s="93">
        <v>34</v>
      </c>
      <c r="B71" s="105" t="s">
        <v>56</v>
      </c>
      <c r="C71" s="35">
        <v>60</v>
      </c>
      <c r="D71" s="96">
        <v>424.43775299999999</v>
      </c>
    </row>
    <row r="72" spans="1:4" ht="18" customHeight="1">
      <c r="A72" s="93">
        <v>35</v>
      </c>
      <c r="B72" s="105" t="s">
        <v>177</v>
      </c>
      <c r="C72" s="35">
        <v>29</v>
      </c>
      <c r="D72" s="96">
        <v>422.97416399999997</v>
      </c>
    </row>
    <row r="73" spans="1:4" ht="18" customHeight="1">
      <c r="A73" s="93">
        <v>36</v>
      </c>
      <c r="B73" s="106" t="s">
        <v>24</v>
      </c>
      <c r="C73" s="35">
        <v>140</v>
      </c>
      <c r="D73" s="96">
        <v>412.28354300000001</v>
      </c>
    </row>
    <row r="74" spans="1:4" ht="18" customHeight="1">
      <c r="A74" s="93">
        <v>37</v>
      </c>
      <c r="B74" s="105" t="s">
        <v>17</v>
      </c>
      <c r="C74" s="35">
        <v>20</v>
      </c>
      <c r="D74" s="96">
        <v>318.116829</v>
      </c>
    </row>
    <row r="75" spans="1:4" ht="18" customHeight="1">
      <c r="A75" s="93">
        <v>38</v>
      </c>
      <c r="B75" s="105" t="s">
        <v>16</v>
      </c>
      <c r="C75" s="35">
        <v>34</v>
      </c>
      <c r="D75" s="96">
        <v>298.54091299999999</v>
      </c>
    </row>
    <row r="76" spans="1:4" ht="18" customHeight="1">
      <c r="A76" s="93">
        <v>39</v>
      </c>
      <c r="B76" s="105" t="s">
        <v>30</v>
      </c>
      <c r="C76" s="35">
        <v>51</v>
      </c>
      <c r="D76" s="96">
        <v>210.596431</v>
      </c>
    </row>
    <row r="77" spans="1:4" ht="18" customHeight="1">
      <c r="A77" s="93">
        <v>40</v>
      </c>
      <c r="B77" s="105" t="s">
        <v>264</v>
      </c>
      <c r="C77" s="35">
        <v>18</v>
      </c>
      <c r="D77" s="96">
        <v>193.468389</v>
      </c>
    </row>
    <row r="78" spans="1:4" ht="18" customHeight="1">
      <c r="A78" s="93">
        <v>41</v>
      </c>
      <c r="B78" s="105" t="s">
        <v>263</v>
      </c>
      <c r="C78" s="35">
        <v>52</v>
      </c>
      <c r="D78" s="96">
        <v>192.59462300000001</v>
      </c>
    </row>
    <row r="79" spans="1:4" ht="18" customHeight="1">
      <c r="A79" s="93">
        <v>42</v>
      </c>
      <c r="B79" s="106" t="s">
        <v>11</v>
      </c>
      <c r="C79" s="35">
        <v>25</v>
      </c>
      <c r="D79" s="96">
        <v>181.29</v>
      </c>
    </row>
    <row r="80" spans="1:4" ht="18" customHeight="1">
      <c r="A80" s="93">
        <v>43</v>
      </c>
      <c r="B80" s="105" t="s">
        <v>58</v>
      </c>
      <c r="C80" s="35">
        <v>2</v>
      </c>
      <c r="D80" s="96">
        <v>172</v>
      </c>
    </row>
    <row r="81" spans="1:4" ht="18" customHeight="1">
      <c r="A81" s="93">
        <v>44</v>
      </c>
      <c r="B81" s="105" t="s">
        <v>170</v>
      </c>
      <c r="C81" s="35">
        <v>43</v>
      </c>
      <c r="D81" s="96">
        <v>148.587333</v>
      </c>
    </row>
    <row r="82" spans="1:4" ht="18" customHeight="1">
      <c r="A82" s="93">
        <v>45</v>
      </c>
      <c r="B82" s="105" t="s">
        <v>168</v>
      </c>
      <c r="C82" s="35">
        <v>88</v>
      </c>
      <c r="D82" s="96">
        <v>143.37226699999999</v>
      </c>
    </row>
    <row r="83" spans="1:4" ht="18" customHeight="1">
      <c r="A83" s="93">
        <v>46</v>
      </c>
      <c r="B83" s="105" t="s">
        <v>38</v>
      </c>
      <c r="C83" s="35">
        <v>14</v>
      </c>
      <c r="D83" s="96">
        <v>140.834979</v>
      </c>
    </row>
    <row r="84" spans="1:4" ht="18" customHeight="1">
      <c r="A84" s="93">
        <v>47</v>
      </c>
      <c r="B84" s="105" t="s">
        <v>60</v>
      </c>
      <c r="C84" s="35">
        <v>4</v>
      </c>
      <c r="D84" s="96">
        <v>118.4</v>
      </c>
    </row>
    <row r="85" spans="1:4" ht="18" customHeight="1">
      <c r="A85" s="93">
        <v>48</v>
      </c>
      <c r="B85" s="105" t="s">
        <v>59</v>
      </c>
      <c r="C85" s="35">
        <v>9</v>
      </c>
      <c r="D85" s="96">
        <v>109.313075</v>
      </c>
    </row>
    <row r="86" spans="1:4" ht="18" customHeight="1">
      <c r="A86" s="93">
        <v>49</v>
      </c>
      <c r="B86" s="105" t="s">
        <v>258</v>
      </c>
      <c r="C86" s="35">
        <v>41</v>
      </c>
      <c r="D86" s="96">
        <v>92.399389999999997</v>
      </c>
    </row>
    <row r="87" spans="1:4" ht="18" customHeight="1">
      <c r="A87" s="93">
        <v>50</v>
      </c>
      <c r="B87" s="105" t="s">
        <v>22</v>
      </c>
      <c r="C87" s="35">
        <v>39</v>
      </c>
      <c r="D87" s="96">
        <v>85.546566999999996</v>
      </c>
    </row>
    <row r="88" spans="1:4" ht="18" customHeight="1">
      <c r="A88" s="93">
        <v>51</v>
      </c>
      <c r="B88" s="105" t="s">
        <v>44</v>
      </c>
      <c r="C88" s="35">
        <v>22</v>
      </c>
      <c r="D88" s="96">
        <v>72.281854999999993</v>
      </c>
    </row>
    <row r="89" spans="1:4" ht="18" customHeight="1">
      <c r="A89" s="93">
        <v>52</v>
      </c>
      <c r="B89" s="106" t="s">
        <v>236</v>
      </c>
      <c r="C89" s="35">
        <v>10</v>
      </c>
      <c r="D89" s="96">
        <v>71.108528000000007</v>
      </c>
    </row>
    <row r="90" spans="1:4" ht="18" customHeight="1">
      <c r="A90" s="93">
        <v>53</v>
      </c>
      <c r="B90" s="105" t="s">
        <v>265</v>
      </c>
      <c r="C90" s="35">
        <v>28</v>
      </c>
      <c r="D90" s="96">
        <v>69.421988999999996</v>
      </c>
    </row>
    <row r="91" spans="1:4" ht="18" customHeight="1">
      <c r="A91" s="93">
        <v>54</v>
      </c>
      <c r="B91" s="105" t="s">
        <v>178</v>
      </c>
      <c r="C91" s="35">
        <v>32</v>
      </c>
      <c r="D91" s="96">
        <v>68.718107000000003</v>
      </c>
    </row>
    <row r="92" spans="1:4" ht="18" customHeight="1">
      <c r="A92" s="93">
        <v>55</v>
      </c>
      <c r="B92" s="105" t="s">
        <v>62</v>
      </c>
      <c r="C92" s="35">
        <v>4</v>
      </c>
      <c r="D92" s="96">
        <v>56.703420000000001</v>
      </c>
    </row>
    <row r="93" spans="1:4" ht="18" customHeight="1">
      <c r="A93" s="93">
        <v>56</v>
      </c>
      <c r="B93" s="105" t="s">
        <v>65</v>
      </c>
      <c r="C93" s="35">
        <v>14</v>
      </c>
      <c r="D93" s="96">
        <v>52.49</v>
      </c>
    </row>
    <row r="94" spans="1:4" ht="18" customHeight="1">
      <c r="A94" s="93">
        <v>57</v>
      </c>
      <c r="B94" s="105" t="s">
        <v>63</v>
      </c>
      <c r="C94" s="35">
        <v>5</v>
      </c>
      <c r="D94" s="96">
        <v>48.9</v>
      </c>
    </row>
    <row r="95" spans="1:4" ht="18" customHeight="1">
      <c r="A95" s="93">
        <v>58</v>
      </c>
      <c r="B95" s="105" t="s">
        <v>64</v>
      </c>
      <c r="C95" s="35">
        <v>1</v>
      </c>
      <c r="D95" s="96">
        <v>45</v>
      </c>
    </row>
    <row r="96" spans="1:4" ht="18" customHeight="1">
      <c r="A96" s="93">
        <v>59</v>
      </c>
      <c r="B96" s="105" t="s">
        <v>31</v>
      </c>
      <c r="C96" s="35">
        <v>34</v>
      </c>
      <c r="D96" s="96">
        <v>43.582873999999997</v>
      </c>
    </row>
    <row r="97" spans="1:4" ht="18" customHeight="1">
      <c r="A97" s="93">
        <v>60</v>
      </c>
      <c r="B97" s="105" t="s">
        <v>28</v>
      </c>
      <c r="C97" s="35">
        <v>27</v>
      </c>
      <c r="D97" s="96">
        <v>40.935952</v>
      </c>
    </row>
    <row r="98" spans="1:4" ht="18" customHeight="1">
      <c r="A98" s="93">
        <v>61</v>
      </c>
      <c r="B98" s="105" t="s">
        <v>100</v>
      </c>
      <c r="C98" s="35">
        <v>1</v>
      </c>
      <c r="D98" s="96">
        <v>40.772531999999998</v>
      </c>
    </row>
    <row r="99" spans="1:4" ht="18" customHeight="1">
      <c r="A99" s="93">
        <v>62</v>
      </c>
      <c r="B99" s="105" t="s">
        <v>26</v>
      </c>
      <c r="C99" s="35">
        <v>3</v>
      </c>
      <c r="D99" s="96">
        <v>39.884999999999998</v>
      </c>
    </row>
    <row r="100" spans="1:4" ht="18" customHeight="1">
      <c r="A100" s="93">
        <v>63</v>
      </c>
      <c r="B100" s="105" t="s">
        <v>74</v>
      </c>
      <c r="C100" s="35">
        <v>3</v>
      </c>
      <c r="D100" s="96">
        <v>38.923756210000001</v>
      </c>
    </row>
    <row r="101" spans="1:4" ht="18" customHeight="1">
      <c r="A101" s="93">
        <v>64</v>
      </c>
      <c r="B101" s="105" t="s">
        <v>66</v>
      </c>
      <c r="C101" s="35">
        <v>9</v>
      </c>
      <c r="D101" s="96">
        <v>38.076000000000001</v>
      </c>
    </row>
    <row r="102" spans="1:4" ht="18" customHeight="1">
      <c r="A102" s="93">
        <v>65</v>
      </c>
      <c r="B102" s="105" t="s">
        <v>67</v>
      </c>
      <c r="C102" s="35">
        <v>1</v>
      </c>
      <c r="D102" s="96">
        <v>35</v>
      </c>
    </row>
    <row r="103" spans="1:4" ht="18" customHeight="1">
      <c r="A103" s="93">
        <v>66</v>
      </c>
      <c r="B103" s="105" t="s">
        <v>20</v>
      </c>
      <c r="C103" s="35">
        <v>64</v>
      </c>
      <c r="D103" s="96">
        <v>34.414121000000002</v>
      </c>
    </row>
    <row r="104" spans="1:4" ht="18" customHeight="1">
      <c r="A104" s="93">
        <v>67</v>
      </c>
      <c r="B104" s="105" t="s">
        <v>46</v>
      </c>
      <c r="C104" s="35">
        <v>3</v>
      </c>
      <c r="D104" s="96">
        <v>32.252552000000001</v>
      </c>
    </row>
    <row r="105" spans="1:4" ht="18" customHeight="1">
      <c r="A105" s="93">
        <v>68</v>
      </c>
      <c r="B105" s="105" t="s">
        <v>68</v>
      </c>
      <c r="C105" s="35">
        <v>12</v>
      </c>
      <c r="D105" s="96">
        <v>31.200467</v>
      </c>
    </row>
    <row r="106" spans="1:4" ht="18" customHeight="1">
      <c r="A106" s="93">
        <v>69</v>
      </c>
      <c r="B106" s="105" t="s">
        <v>276</v>
      </c>
      <c r="C106" s="35">
        <v>26</v>
      </c>
      <c r="D106" s="96">
        <v>30.031144000000001</v>
      </c>
    </row>
    <row r="107" spans="1:4" ht="18" customHeight="1">
      <c r="A107" s="93">
        <v>70</v>
      </c>
      <c r="B107" s="105" t="s">
        <v>266</v>
      </c>
      <c r="C107" s="35">
        <v>7</v>
      </c>
      <c r="D107" s="96">
        <v>27.291781</v>
      </c>
    </row>
    <row r="108" spans="1:4" ht="18" customHeight="1">
      <c r="A108" s="93">
        <v>71</v>
      </c>
      <c r="B108" s="108" t="s">
        <v>174</v>
      </c>
      <c r="C108" s="35">
        <v>34</v>
      </c>
      <c r="D108" s="96">
        <v>24.35959094</v>
      </c>
    </row>
    <row r="109" spans="1:4" ht="18" customHeight="1">
      <c r="A109" s="93">
        <v>72</v>
      </c>
      <c r="B109" s="105" t="s">
        <v>69</v>
      </c>
      <c r="C109" s="35">
        <v>2</v>
      </c>
      <c r="D109" s="96">
        <v>22.5</v>
      </c>
    </row>
    <row r="110" spans="1:4" ht="18" customHeight="1">
      <c r="A110" s="93">
        <v>73</v>
      </c>
      <c r="B110" s="105" t="s">
        <v>48</v>
      </c>
      <c r="C110" s="35">
        <v>7</v>
      </c>
      <c r="D110" s="96">
        <v>21.088303</v>
      </c>
    </row>
    <row r="111" spans="1:4" ht="18" customHeight="1">
      <c r="A111" s="93">
        <v>74</v>
      </c>
      <c r="B111" s="105" t="s">
        <v>70</v>
      </c>
      <c r="C111" s="35">
        <v>3</v>
      </c>
      <c r="D111" s="96">
        <v>20.774493</v>
      </c>
    </row>
    <row r="112" spans="1:4" ht="18" customHeight="1">
      <c r="A112" s="93">
        <v>75</v>
      </c>
      <c r="B112" s="105" t="s">
        <v>29</v>
      </c>
      <c r="C112" s="35">
        <v>3</v>
      </c>
      <c r="D112" s="96">
        <v>20.315000000000001</v>
      </c>
    </row>
    <row r="113" spans="1:4" ht="18" customHeight="1">
      <c r="A113" s="93">
        <v>76</v>
      </c>
      <c r="B113" s="105" t="s">
        <v>71</v>
      </c>
      <c r="C113" s="35">
        <v>4</v>
      </c>
      <c r="D113" s="96">
        <v>16.598061999999999</v>
      </c>
    </row>
    <row r="114" spans="1:4" ht="18" customHeight="1">
      <c r="A114" s="93">
        <v>77</v>
      </c>
      <c r="B114" s="105" t="s">
        <v>72</v>
      </c>
      <c r="C114" s="35">
        <v>4</v>
      </c>
      <c r="D114" s="96">
        <v>13.123279999999999</v>
      </c>
    </row>
    <row r="115" spans="1:4" ht="18" customHeight="1">
      <c r="A115" s="93">
        <v>78</v>
      </c>
      <c r="B115" s="105" t="s">
        <v>73</v>
      </c>
      <c r="C115" s="35">
        <v>2</v>
      </c>
      <c r="D115" s="96">
        <v>10.278</v>
      </c>
    </row>
    <row r="116" spans="1:4" ht="18" customHeight="1">
      <c r="A116" s="93">
        <v>79</v>
      </c>
      <c r="B116" s="105" t="s">
        <v>238</v>
      </c>
      <c r="C116" s="35">
        <v>7</v>
      </c>
      <c r="D116" s="96">
        <v>9.8663989999999995</v>
      </c>
    </row>
    <row r="117" spans="1:4" ht="18" customHeight="1">
      <c r="A117" s="93">
        <v>80</v>
      </c>
      <c r="B117" s="105" t="s">
        <v>37</v>
      </c>
      <c r="C117" s="35">
        <v>2</v>
      </c>
      <c r="D117" s="96">
        <v>8.0431500000000007</v>
      </c>
    </row>
    <row r="118" spans="1:4" ht="18" customHeight="1">
      <c r="A118" s="93">
        <v>81</v>
      </c>
      <c r="B118" s="105" t="s">
        <v>237</v>
      </c>
      <c r="C118" s="35">
        <v>4</v>
      </c>
      <c r="D118" s="96">
        <v>7.0309999999999997</v>
      </c>
    </row>
    <row r="119" spans="1:4" ht="18" customHeight="1">
      <c r="A119" s="93">
        <v>82</v>
      </c>
      <c r="B119" s="105" t="s">
        <v>23</v>
      </c>
      <c r="C119" s="35">
        <v>40</v>
      </c>
      <c r="D119" s="96">
        <v>3.8912499999999999</v>
      </c>
    </row>
    <row r="120" spans="1:4" ht="18" customHeight="1">
      <c r="A120" s="93">
        <v>83</v>
      </c>
      <c r="B120" s="105" t="s">
        <v>42</v>
      </c>
      <c r="C120" s="35">
        <v>6</v>
      </c>
      <c r="D120" s="96">
        <v>3.8275060000000001</v>
      </c>
    </row>
    <row r="121" spans="1:4" ht="18" customHeight="1">
      <c r="A121" s="93">
        <v>84</v>
      </c>
      <c r="B121" s="105" t="s">
        <v>75</v>
      </c>
      <c r="C121" s="35">
        <v>1</v>
      </c>
      <c r="D121" s="96">
        <v>3.8</v>
      </c>
    </row>
    <row r="122" spans="1:4" ht="18" customHeight="1">
      <c r="A122" s="93">
        <v>85</v>
      </c>
      <c r="B122" s="105" t="s">
        <v>271</v>
      </c>
      <c r="C122" s="35">
        <v>1</v>
      </c>
      <c r="D122" s="96">
        <v>3.225806</v>
      </c>
    </row>
    <row r="123" spans="1:4" ht="18" customHeight="1">
      <c r="A123" s="93">
        <v>86</v>
      </c>
      <c r="B123" s="105" t="s">
        <v>76</v>
      </c>
      <c r="C123" s="35">
        <v>4</v>
      </c>
      <c r="D123" s="96">
        <v>3.2161849999999998</v>
      </c>
    </row>
    <row r="124" spans="1:4" ht="18" customHeight="1">
      <c r="A124" s="93">
        <v>87</v>
      </c>
      <c r="B124" s="105" t="s">
        <v>77</v>
      </c>
      <c r="C124" s="35">
        <v>2</v>
      </c>
      <c r="D124" s="96">
        <v>3.1</v>
      </c>
    </row>
    <row r="125" spans="1:4" ht="18" customHeight="1">
      <c r="A125" s="93">
        <v>88</v>
      </c>
      <c r="B125" s="105" t="s">
        <v>61</v>
      </c>
      <c r="C125" s="35">
        <v>2</v>
      </c>
      <c r="D125" s="96">
        <v>2.75</v>
      </c>
    </row>
    <row r="126" spans="1:4" ht="18" customHeight="1">
      <c r="A126" s="93">
        <v>89</v>
      </c>
      <c r="B126" s="105" t="s">
        <v>173</v>
      </c>
      <c r="C126" s="35">
        <v>18</v>
      </c>
      <c r="D126" s="96">
        <v>2.6676820000000001</v>
      </c>
    </row>
    <row r="127" spans="1:4" ht="18" customHeight="1">
      <c r="A127" s="93">
        <v>90</v>
      </c>
      <c r="B127" s="105" t="s">
        <v>78</v>
      </c>
      <c r="C127" s="35">
        <v>3</v>
      </c>
      <c r="D127" s="96">
        <v>2.27</v>
      </c>
    </row>
    <row r="128" spans="1:4" ht="18" customHeight="1">
      <c r="A128" s="132">
        <v>91</v>
      </c>
      <c r="B128" s="105" t="s">
        <v>79</v>
      </c>
      <c r="C128" s="35">
        <v>2</v>
      </c>
      <c r="D128" s="96">
        <v>1.5845</v>
      </c>
    </row>
    <row r="129" spans="1:4" ht="18" customHeight="1">
      <c r="A129" s="132">
        <v>92</v>
      </c>
      <c r="B129" s="105" t="s">
        <v>50</v>
      </c>
      <c r="C129" s="35">
        <v>4</v>
      </c>
      <c r="D129" s="96">
        <v>1.5136430000000001</v>
      </c>
    </row>
    <row r="130" spans="1:4" ht="18" customHeight="1">
      <c r="A130" s="132">
        <v>93</v>
      </c>
      <c r="B130" s="106" t="s">
        <v>80</v>
      </c>
      <c r="C130" s="35">
        <v>3</v>
      </c>
      <c r="D130" s="96">
        <v>1.4043000000000001</v>
      </c>
    </row>
    <row r="131" spans="1:4" ht="18" customHeight="1">
      <c r="A131" s="132">
        <v>94</v>
      </c>
      <c r="B131" s="105" t="s">
        <v>27</v>
      </c>
      <c r="C131" s="35">
        <v>6</v>
      </c>
      <c r="D131" s="96">
        <v>1.2845420000000001</v>
      </c>
    </row>
    <row r="132" spans="1:4" ht="18" customHeight="1">
      <c r="A132" s="132">
        <v>95</v>
      </c>
      <c r="B132" s="105" t="s">
        <v>253</v>
      </c>
      <c r="C132" s="35">
        <v>1</v>
      </c>
      <c r="D132" s="96">
        <v>1.239743</v>
      </c>
    </row>
    <row r="133" spans="1:4" ht="18" customHeight="1">
      <c r="A133" s="132">
        <v>96</v>
      </c>
      <c r="B133" s="105" t="s">
        <v>239</v>
      </c>
      <c r="C133" s="35">
        <v>5</v>
      </c>
      <c r="D133" s="96">
        <v>1.2</v>
      </c>
    </row>
    <row r="134" spans="1:4" ht="18" customHeight="1">
      <c r="A134" s="93">
        <v>97</v>
      </c>
      <c r="B134" s="105" t="s">
        <v>240</v>
      </c>
      <c r="C134" s="35">
        <v>3</v>
      </c>
      <c r="D134" s="96">
        <v>1.1000000000000001</v>
      </c>
    </row>
    <row r="135" spans="1:4" ht="18" customHeight="1">
      <c r="A135" s="93">
        <v>98</v>
      </c>
      <c r="B135" s="105" t="s">
        <v>267</v>
      </c>
      <c r="C135" s="35">
        <v>3</v>
      </c>
      <c r="D135" s="96">
        <v>1.07</v>
      </c>
    </row>
    <row r="136" spans="1:4" ht="18" customHeight="1">
      <c r="A136" s="93">
        <v>99</v>
      </c>
      <c r="B136" s="105" t="s">
        <v>81</v>
      </c>
      <c r="C136" s="35">
        <v>2</v>
      </c>
      <c r="D136" s="96">
        <v>1.0149999999999999</v>
      </c>
    </row>
    <row r="137" spans="1:4" ht="18" customHeight="1">
      <c r="A137" s="93">
        <v>100</v>
      </c>
      <c r="B137" s="105" t="s">
        <v>34</v>
      </c>
      <c r="C137" s="35">
        <v>5</v>
      </c>
      <c r="D137" s="96">
        <v>1.003787</v>
      </c>
    </row>
    <row r="138" spans="1:4" ht="18" customHeight="1">
      <c r="A138" s="93">
        <v>101</v>
      </c>
      <c r="B138" s="105" t="s">
        <v>39</v>
      </c>
      <c r="C138" s="35">
        <v>17</v>
      </c>
      <c r="D138" s="96">
        <v>0.92168799999999995</v>
      </c>
    </row>
    <row r="139" spans="1:4" ht="18" customHeight="1">
      <c r="A139" s="93">
        <v>102</v>
      </c>
      <c r="B139" s="105" t="s">
        <v>82</v>
      </c>
      <c r="C139" s="35">
        <v>3</v>
      </c>
      <c r="D139" s="96">
        <v>0.91</v>
      </c>
    </row>
    <row r="140" spans="1:4" ht="18" customHeight="1">
      <c r="A140" s="93">
        <v>103</v>
      </c>
      <c r="B140" s="107" t="s">
        <v>175</v>
      </c>
      <c r="C140" s="35">
        <v>8</v>
      </c>
      <c r="D140" s="96">
        <v>0.77900000000000003</v>
      </c>
    </row>
    <row r="141" spans="1:4" ht="18" customHeight="1">
      <c r="A141" s="93">
        <v>104</v>
      </c>
      <c r="B141" s="106" t="s">
        <v>101</v>
      </c>
      <c r="C141" s="35">
        <v>2</v>
      </c>
      <c r="D141" s="96">
        <v>0.7</v>
      </c>
    </row>
    <row r="142" spans="1:4" ht="18" customHeight="1">
      <c r="A142" s="93">
        <v>105</v>
      </c>
      <c r="B142" s="105" t="s">
        <v>171</v>
      </c>
      <c r="C142" s="35">
        <v>20</v>
      </c>
      <c r="D142" s="96">
        <v>0.68115199999999998</v>
      </c>
    </row>
    <row r="143" spans="1:4" ht="18" customHeight="1">
      <c r="A143" s="93">
        <v>106</v>
      </c>
      <c r="B143" s="105" t="s">
        <v>33</v>
      </c>
      <c r="C143" s="35">
        <v>5</v>
      </c>
      <c r="D143" s="96">
        <v>0.53370700000000004</v>
      </c>
    </row>
    <row r="144" spans="1:4" ht="18" customHeight="1">
      <c r="A144" s="93">
        <v>107</v>
      </c>
      <c r="B144" s="105" t="s">
        <v>40</v>
      </c>
      <c r="C144" s="35">
        <v>3</v>
      </c>
      <c r="D144" s="96">
        <v>0.52214300000000002</v>
      </c>
    </row>
    <row r="145" spans="1:4" ht="18" customHeight="1">
      <c r="A145" s="93">
        <v>108</v>
      </c>
      <c r="B145" s="105" t="s">
        <v>83</v>
      </c>
      <c r="C145" s="35">
        <v>1</v>
      </c>
      <c r="D145" s="96">
        <v>0.5</v>
      </c>
    </row>
    <row r="146" spans="1:4" ht="18" customHeight="1">
      <c r="A146" s="93">
        <v>109</v>
      </c>
      <c r="B146" s="105" t="s">
        <v>18</v>
      </c>
      <c r="C146" s="35">
        <v>4</v>
      </c>
      <c r="D146" s="96">
        <v>0.412825</v>
      </c>
    </row>
    <row r="147" spans="1:4" ht="18" customHeight="1">
      <c r="A147" s="93">
        <v>110</v>
      </c>
      <c r="B147" s="105" t="s">
        <v>43</v>
      </c>
      <c r="C147" s="35">
        <v>5</v>
      </c>
      <c r="D147" s="96">
        <v>0.34545500000000001</v>
      </c>
    </row>
    <row r="148" spans="1:4" ht="18" customHeight="1">
      <c r="A148" s="93">
        <v>111</v>
      </c>
      <c r="B148" s="105" t="s">
        <v>36</v>
      </c>
      <c r="C148" s="35">
        <v>2</v>
      </c>
      <c r="D148" s="96">
        <v>0.32</v>
      </c>
    </row>
    <row r="149" spans="1:4" ht="18" customHeight="1">
      <c r="A149" s="93">
        <v>112</v>
      </c>
      <c r="B149" s="105" t="s">
        <v>84</v>
      </c>
      <c r="C149" s="35">
        <v>3</v>
      </c>
      <c r="D149" s="96">
        <v>0.31282902000000001</v>
      </c>
    </row>
    <row r="150" spans="1:4" ht="18" customHeight="1">
      <c r="A150" s="93">
        <v>113</v>
      </c>
      <c r="B150" s="105" t="s">
        <v>89</v>
      </c>
      <c r="C150" s="35">
        <v>2</v>
      </c>
      <c r="D150" s="96">
        <v>0.30685699999999999</v>
      </c>
    </row>
    <row r="151" spans="1:4" ht="18" customHeight="1">
      <c r="A151" s="93">
        <v>114</v>
      </c>
      <c r="B151" s="105" t="s">
        <v>45</v>
      </c>
      <c r="C151" s="35">
        <v>4</v>
      </c>
      <c r="D151" s="96">
        <v>0.29499999999999998</v>
      </c>
    </row>
    <row r="152" spans="1:4" ht="18" customHeight="1">
      <c r="A152" s="93">
        <v>115</v>
      </c>
      <c r="B152" s="105" t="s">
        <v>85</v>
      </c>
      <c r="C152" s="35">
        <v>5</v>
      </c>
      <c r="D152" s="96">
        <v>0.27500000000000002</v>
      </c>
    </row>
    <row r="153" spans="1:4" ht="18" customHeight="1">
      <c r="A153" s="93">
        <v>116</v>
      </c>
      <c r="B153" s="105" t="s">
        <v>41</v>
      </c>
      <c r="C153" s="35">
        <v>3</v>
      </c>
      <c r="D153" s="96">
        <v>0.247</v>
      </c>
    </row>
    <row r="154" spans="1:4" ht="18" customHeight="1">
      <c r="A154" s="93">
        <v>117</v>
      </c>
      <c r="B154" s="105" t="s">
        <v>86</v>
      </c>
      <c r="C154" s="35">
        <v>1</v>
      </c>
      <c r="D154" s="96">
        <v>0.22500000000000001</v>
      </c>
    </row>
    <row r="155" spans="1:4" ht="18" customHeight="1">
      <c r="A155" s="93">
        <v>118</v>
      </c>
      <c r="B155" s="105" t="s">
        <v>87</v>
      </c>
      <c r="C155" s="35">
        <v>1</v>
      </c>
      <c r="D155" s="96">
        <v>0.21</v>
      </c>
    </row>
    <row r="156" spans="1:4" ht="18" customHeight="1">
      <c r="A156" s="93">
        <v>119</v>
      </c>
      <c r="B156" s="105" t="s">
        <v>99</v>
      </c>
      <c r="C156" s="35">
        <v>5</v>
      </c>
      <c r="D156" s="96">
        <v>0.202795</v>
      </c>
    </row>
    <row r="157" spans="1:4" ht="18" customHeight="1">
      <c r="A157" s="93">
        <v>120</v>
      </c>
      <c r="B157" s="105" t="s">
        <v>49</v>
      </c>
      <c r="C157" s="35">
        <v>5</v>
      </c>
      <c r="D157" s="96">
        <v>0.19290499999999999</v>
      </c>
    </row>
    <row r="158" spans="1:4" ht="18" customHeight="1">
      <c r="A158" s="93">
        <v>121</v>
      </c>
      <c r="B158" s="105" t="s">
        <v>94</v>
      </c>
      <c r="C158" s="35">
        <v>4</v>
      </c>
      <c r="D158" s="96">
        <v>0.17447299999999999</v>
      </c>
    </row>
    <row r="159" spans="1:4" ht="18" customHeight="1">
      <c r="A159" s="93">
        <v>122</v>
      </c>
      <c r="B159" s="105" t="s">
        <v>90</v>
      </c>
      <c r="C159" s="35">
        <v>5</v>
      </c>
      <c r="D159" s="96">
        <v>0.15781999999999999</v>
      </c>
    </row>
    <row r="160" spans="1:4" ht="18" customHeight="1">
      <c r="A160" s="93">
        <v>123</v>
      </c>
      <c r="B160" s="105" t="s">
        <v>277</v>
      </c>
      <c r="C160" s="35">
        <v>1</v>
      </c>
      <c r="D160" s="96">
        <v>0.14893600000000001</v>
      </c>
    </row>
    <row r="161" spans="1:4" ht="18" customHeight="1">
      <c r="A161" s="93">
        <v>124</v>
      </c>
      <c r="B161" s="105" t="s">
        <v>91</v>
      </c>
      <c r="C161" s="35">
        <v>2</v>
      </c>
      <c r="D161" s="96">
        <v>0.14291799999999999</v>
      </c>
    </row>
    <row r="162" spans="1:4" ht="18" customHeight="1">
      <c r="A162" s="93">
        <v>125</v>
      </c>
      <c r="B162" s="105" t="s">
        <v>93</v>
      </c>
      <c r="C162" s="35">
        <v>2</v>
      </c>
      <c r="D162" s="96">
        <v>0.129</v>
      </c>
    </row>
    <row r="163" spans="1:4" ht="18" customHeight="1">
      <c r="A163" s="93">
        <v>126</v>
      </c>
      <c r="B163" s="105" t="s">
        <v>176</v>
      </c>
      <c r="C163" s="35">
        <v>6</v>
      </c>
      <c r="D163" s="96">
        <v>0.11526</v>
      </c>
    </row>
    <row r="164" spans="1:4" ht="18" customHeight="1">
      <c r="A164" s="93">
        <v>127</v>
      </c>
      <c r="B164" s="105" t="s">
        <v>35</v>
      </c>
      <c r="C164" s="35">
        <v>7</v>
      </c>
      <c r="D164" s="96">
        <v>0.11453015</v>
      </c>
    </row>
    <row r="165" spans="1:4" ht="18" customHeight="1">
      <c r="A165" s="93">
        <v>128</v>
      </c>
      <c r="B165" s="105" t="s">
        <v>241</v>
      </c>
      <c r="C165" s="35">
        <v>3</v>
      </c>
      <c r="D165" s="96">
        <v>0.1089</v>
      </c>
    </row>
    <row r="166" spans="1:4" ht="18" customHeight="1">
      <c r="A166" s="93">
        <v>129</v>
      </c>
      <c r="B166" s="105" t="s">
        <v>92</v>
      </c>
      <c r="C166" s="35">
        <v>1</v>
      </c>
      <c r="D166" s="96">
        <v>0.1</v>
      </c>
    </row>
    <row r="167" spans="1:4" ht="18" customHeight="1">
      <c r="A167" s="93">
        <v>130</v>
      </c>
      <c r="B167" s="105" t="s">
        <v>96</v>
      </c>
      <c r="C167" s="35">
        <v>3</v>
      </c>
      <c r="D167" s="96">
        <v>8.9399999999999993E-2</v>
      </c>
    </row>
    <row r="168" spans="1:4" ht="18" customHeight="1">
      <c r="A168" s="93">
        <v>131</v>
      </c>
      <c r="B168" s="105" t="s">
        <v>88</v>
      </c>
      <c r="C168" s="35">
        <v>1</v>
      </c>
      <c r="D168" s="96">
        <v>8.6999999999999994E-2</v>
      </c>
    </row>
    <row r="169" spans="1:4" ht="18" customHeight="1">
      <c r="A169" s="93">
        <v>132</v>
      </c>
      <c r="B169" s="105" t="s">
        <v>95</v>
      </c>
      <c r="C169" s="35">
        <v>1</v>
      </c>
      <c r="D169" s="96">
        <v>7.0935999999999999E-2</v>
      </c>
    </row>
    <row r="170" spans="1:4" ht="18" customHeight="1">
      <c r="A170" s="93">
        <v>133</v>
      </c>
      <c r="B170" s="105" t="s">
        <v>97</v>
      </c>
      <c r="C170" s="35">
        <v>1</v>
      </c>
      <c r="D170" s="96">
        <v>3.3184999999999999E-2</v>
      </c>
    </row>
    <row r="171" spans="1:4" ht="18" customHeight="1">
      <c r="A171" s="93">
        <v>134</v>
      </c>
      <c r="B171" s="105" t="s">
        <v>103</v>
      </c>
      <c r="C171" s="35">
        <v>1</v>
      </c>
      <c r="D171" s="96">
        <v>2.4464E-2</v>
      </c>
    </row>
    <row r="172" spans="1:4" ht="18" customHeight="1">
      <c r="A172" s="93">
        <v>135</v>
      </c>
      <c r="B172" s="105" t="s">
        <v>98</v>
      </c>
      <c r="C172" s="35">
        <v>1</v>
      </c>
      <c r="D172" s="96">
        <v>0.02</v>
      </c>
    </row>
    <row r="173" spans="1:4" ht="18" customHeight="1">
      <c r="A173" s="93">
        <v>136</v>
      </c>
      <c r="B173" s="105" t="s">
        <v>257</v>
      </c>
      <c r="C173" s="35">
        <v>1</v>
      </c>
      <c r="D173" s="96">
        <v>0.01</v>
      </c>
    </row>
    <row r="174" spans="1:4" ht="18" customHeight="1">
      <c r="A174" s="93">
        <v>137</v>
      </c>
      <c r="B174" s="105" t="s">
        <v>47</v>
      </c>
      <c r="C174" s="35">
        <v>1</v>
      </c>
      <c r="D174" s="96">
        <v>0.01</v>
      </c>
    </row>
    <row r="175" spans="1:4" ht="18" customHeight="1">
      <c r="A175" s="93">
        <v>138</v>
      </c>
      <c r="B175" s="105" t="s">
        <v>25</v>
      </c>
      <c r="C175" s="35">
        <v>1</v>
      </c>
      <c r="D175" s="96">
        <v>0.01</v>
      </c>
    </row>
    <row r="176" spans="1:4" ht="18" customHeight="1">
      <c r="A176" s="93">
        <v>139</v>
      </c>
      <c r="B176" s="105" t="s">
        <v>278</v>
      </c>
      <c r="C176" s="35">
        <v>1</v>
      </c>
      <c r="D176" s="96">
        <v>5.2859999999999999E-3</v>
      </c>
    </row>
    <row r="177" spans="1:4" ht="18" customHeight="1">
      <c r="A177" s="93">
        <v>140</v>
      </c>
      <c r="B177" s="105" t="s">
        <v>260</v>
      </c>
      <c r="C177" s="35">
        <v>1</v>
      </c>
      <c r="D177" s="96">
        <v>5.0000000000000001E-3</v>
      </c>
    </row>
    <row r="178" spans="1:4" ht="18" customHeight="1">
      <c r="A178" s="93">
        <v>141</v>
      </c>
      <c r="B178" s="105" t="s">
        <v>102</v>
      </c>
      <c r="C178" s="35">
        <v>1</v>
      </c>
      <c r="D178" s="96">
        <v>5.0000000000000001E-3</v>
      </c>
    </row>
    <row r="179" spans="1:4" ht="18" customHeight="1">
      <c r="A179" s="157" t="s">
        <v>153</v>
      </c>
      <c r="B179" s="157"/>
      <c r="C179" s="36">
        <f>SUM(C38:C178)</f>
        <v>36109</v>
      </c>
      <c r="D179" s="97">
        <f>SUM(D38:D178)</f>
        <v>437518.71804737998</v>
      </c>
    </row>
    <row r="180" spans="1:4" ht="15" customHeight="1">
      <c r="A180" s="37"/>
      <c r="B180" s="37"/>
      <c r="C180" s="38"/>
      <c r="D180" s="39"/>
    </row>
    <row r="181" spans="1:4" ht="15.75" customHeight="1">
      <c r="A181" s="158" t="s">
        <v>234</v>
      </c>
      <c r="B181" s="158"/>
      <c r="C181" s="158"/>
      <c r="D181" s="158"/>
    </row>
    <row r="182" spans="1:4" ht="15.75" customHeight="1">
      <c r="A182" s="158" t="str">
        <f>A6</f>
        <v>(Valid projects accumulated as of November 20, 2022)</v>
      </c>
      <c r="B182" s="158"/>
      <c r="C182" s="158"/>
      <c r="D182" s="158"/>
    </row>
    <row r="183" spans="1:4" ht="19.5" customHeight="1"/>
    <row r="184" spans="1:4" ht="55.2">
      <c r="A184" s="89" t="s">
        <v>106</v>
      </c>
      <c r="B184" s="90" t="s">
        <v>154</v>
      </c>
      <c r="C184" s="91" t="s">
        <v>231</v>
      </c>
      <c r="D184" s="92" t="s">
        <v>235</v>
      </c>
    </row>
    <row r="185" spans="1:4" ht="19.5" customHeight="1">
      <c r="A185" s="93">
        <v>1</v>
      </c>
      <c r="B185" s="105" t="s">
        <v>242</v>
      </c>
      <c r="C185" s="94">
        <v>11219</v>
      </c>
      <c r="D185" s="98">
        <v>55754.018331560008</v>
      </c>
    </row>
    <row r="186" spans="1:4" ht="19.5" customHeight="1">
      <c r="A186" s="93">
        <v>2</v>
      </c>
      <c r="B186" s="105" t="s">
        <v>181</v>
      </c>
      <c r="C186" s="94">
        <v>4069</v>
      </c>
      <c r="D186" s="98">
        <v>39596.891112919999</v>
      </c>
    </row>
    <row r="187" spans="1:4" ht="19.5" customHeight="1">
      <c r="A187" s="93">
        <v>3</v>
      </c>
      <c r="B187" s="105" t="s">
        <v>243</v>
      </c>
      <c r="C187" s="94">
        <v>6980</v>
      </c>
      <c r="D187" s="98">
        <v>38604.750144839985</v>
      </c>
    </row>
    <row r="188" spans="1:4" ht="19.5" customHeight="1">
      <c r="A188" s="93">
        <v>4</v>
      </c>
      <c r="B188" s="106" t="s">
        <v>188</v>
      </c>
      <c r="C188" s="94">
        <v>1810</v>
      </c>
      <c r="D188" s="98">
        <v>34955.310001680009</v>
      </c>
    </row>
    <row r="189" spans="1:4" ht="19.5" customHeight="1">
      <c r="A189" s="93">
        <v>5</v>
      </c>
      <c r="B189" s="105" t="s">
        <v>202</v>
      </c>
      <c r="C189" s="94">
        <v>532</v>
      </c>
      <c r="D189" s="98">
        <v>33284.152179999997</v>
      </c>
    </row>
    <row r="190" spans="1:4" ht="19.5" customHeight="1">
      <c r="A190" s="93">
        <v>6</v>
      </c>
      <c r="B190" s="105" t="s">
        <v>182</v>
      </c>
      <c r="C190" s="94">
        <v>972</v>
      </c>
      <c r="D190" s="98">
        <v>25166.421717150002</v>
      </c>
    </row>
    <row r="191" spans="1:4" ht="19.5" customHeight="1">
      <c r="A191" s="93">
        <v>7</v>
      </c>
      <c r="B191" s="105" t="s">
        <v>187</v>
      </c>
      <c r="C191" s="94">
        <v>1799</v>
      </c>
      <c r="D191" s="98">
        <v>23056.157368749999</v>
      </c>
    </row>
    <row r="192" spans="1:4" ht="19.5" customHeight="1">
      <c r="A192" s="93">
        <v>8</v>
      </c>
      <c r="B192" s="105" t="s">
        <v>207</v>
      </c>
      <c r="C192" s="94">
        <v>174</v>
      </c>
      <c r="D192" s="98">
        <v>14798.906725999999</v>
      </c>
    </row>
    <row r="193" spans="1:4" ht="19.5" customHeight="1">
      <c r="A193" s="93">
        <v>9</v>
      </c>
      <c r="B193" s="105" t="s">
        <v>51</v>
      </c>
      <c r="C193" s="94">
        <v>1291</v>
      </c>
      <c r="D193" s="98">
        <v>12865.961947919997</v>
      </c>
    </row>
    <row r="194" spans="1:4" ht="19.5" customHeight="1">
      <c r="A194" s="93">
        <v>10</v>
      </c>
      <c r="B194" s="105" t="s">
        <v>213</v>
      </c>
      <c r="C194" s="94">
        <v>80</v>
      </c>
      <c r="D194" s="98">
        <v>12014.238461999999</v>
      </c>
    </row>
    <row r="195" spans="1:4" ht="19.5" customHeight="1">
      <c r="A195" s="93">
        <v>11</v>
      </c>
      <c r="B195" s="105" t="s">
        <v>203</v>
      </c>
      <c r="C195" s="94">
        <v>198</v>
      </c>
      <c r="D195" s="98">
        <v>10448.693158</v>
      </c>
    </row>
    <row r="196" spans="1:4" ht="19.5" customHeight="1">
      <c r="A196" s="93">
        <v>12</v>
      </c>
      <c r="B196" s="105" t="s">
        <v>184</v>
      </c>
      <c r="C196" s="94">
        <v>159</v>
      </c>
      <c r="D196" s="98">
        <v>10172.655826239999</v>
      </c>
    </row>
    <row r="197" spans="1:4" ht="19.5" customHeight="1">
      <c r="A197" s="93">
        <v>13</v>
      </c>
      <c r="B197" s="105" t="s">
        <v>183</v>
      </c>
      <c r="C197" s="94">
        <v>593</v>
      </c>
      <c r="D197" s="98">
        <v>9429.3091406200001</v>
      </c>
    </row>
    <row r="198" spans="1:4" ht="19.5" customHeight="1">
      <c r="A198" s="93">
        <v>14</v>
      </c>
      <c r="B198" s="105" t="s">
        <v>191</v>
      </c>
      <c r="C198" s="94">
        <v>504</v>
      </c>
      <c r="D198" s="98">
        <v>9118.8261596800003</v>
      </c>
    </row>
    <row r="199" spans="1:4" ht="19.5" customHeight="1">
      <c r="A199" s="93">
        <v>15</v>
      </c>
      <c r="B199" s="105" t="s">
        <v>185</v>
      </c>
      <c r="C199" s="94">
        <v>361</v>
      </c>
      <c r="D199" s="98">
        <v>9064.5487396499993</v>
      </c>
    </row>
    <row r="200" spans="1:4" ht="19.5" customHeight="1">
      <c r="A200" s="93">
        <v>16</v>
      </c>
      <c r="B200" s="105" t="s">
        <v>201</v>
      </c>
      <c r="C200" s="94">
        <v>497</v>
      </c>
      <c r="D200" s="98">
        <v>6616.9309240499988</v>
      </c>
    </row>
    <row r="201" spans="1:4" ht="19.5" customHeight="1">
      <c r="A201" s="93">
        <v>17</v>
      </c>
      <c r="B201" s="105" t="s">
        <v>189</v>
      </c>
      <c r="C201" s="94">
        <v>528</v>
      </c>
      <c r="D201" s="98">
        <v>6611.7795438999992</v>
      </c>
    </row>
    <row r="202" spans="1:4" ht="19.5" customHeight="1">
      <c r="A202" s="93">
        <v>18</v>
      </c>
      <c r="B202" s="106" t="s">
        <v>210</v>
      </c>
      <c r="C202" s="94">
        <v>224</v>
      </c>
      <c r="D202" s="98">
        <v>6336.6875250000003</v>
      </c>
    </row>
    <row r="203" spans="1:4" ht="19.5" customHeight="1">
      <c r="A203" s="93">
        <v>19</v>
      </c>
      <c r="B203" s="105" t="s">
        <v>192</v>
      </c>
      <c r="C203" s="94">
        <v>925</v>
      </c>
      <c r="D203" s="98">
        <v>6141.3183922899998</v>
      </c>
    </row>
    <row r="204" spans="1:4" ht="19.5" customHeight="1">
      <c r="A204" s="93">
        <v>20</v>
      </c>
      <c r="B204" s="105" t="s">
        <v>197</v>
      </c>
      <c r="C204" s="94">
        <v>372</v>
      </c>
      <c r="D204" s="98">
        <v>5275.92101</v>
      </c>
    </row>
    <row r="205" spans="1:4" ht="19.5" customHeight="1">
      <c r="A205" s="93">
        <v>21</v>
      </c>
      <c r="B205" s="105" t="s">
        <v>219</v>
      </c>
      <c r="C205" s="94">
        <v>62</v>
      </c>
      <c r="D205" s="98">
        <v>4808.1487079999997</v>
      </c>
    </row>
    <row r="206" spans="1:4" ht="19.5" customHeight="1">
      <c r="A206" s="93">
        <v>22</v>
      </c>
      <c r="B206" s="105" t="s">
        <v>227</v>
      </c>
      <c r="C206" s="94">
        <v>15</v>
      </c>
      <c r="D206" s="98">
        <v>4490.0604869999997</v>
      </c>
    </row>
    <row r="207" spans="1:4" ht="19.5" customHeight="1">
      <c r="A207" s="93">
        <v>23</v>
      </c>
      <c r="B207" s="105" t="s">
        <v>206</v>
      </c>
      <c r="C207" s="94">
        <v>119</v>
      </c>
      <c r="D207" s="98">
        <v>4395.0914709999997</v>
      </c>
    </row>
    <row r="208" spans="1:4" ht="19.5" customHeight="1">
      <c r="A208" s="93">
        <v>24</v>
      </c>
      <c r="B208" s="105" t="s">
        <v>251</v>
      </c>
      <c r="C208" s="94">
        <v>129</v>
      </c>
      <c r="D208" s="98">
        <v>4238.9887060000001</v>
      </c>
    </row>
    <row r="209" spans="1:4" ht="19.5" customHeight="1">
      <c r="A209" s="93">
        <v>25</v>
      </c>
      <c r="B209" s="105" t="s">
        <v>193</v>
      </c>
      <c r="C209" s="94">
        <v>415</v>
      </c>
      <c r="D209" s="98">
        <v>3967.2469333999998</v>
      </c>
    </row>
    <row r="210" spans="1:4" ht="19.5" customHeight="1">
      <c r="A210" s="93">
        <v>26</v>
      </c>
      <c r="B210" s="105" t="s">
        <v>222</v>
      </c>
      <c r="C210" s="94">
        <v>158</v>
      </c>
      <c r="D210" s="98">
        <v>3838.761598</v>
      </c>
    </row>
    <row r="211" spans="1:4" ht="19.5" customHeight="1">
      <c r="A211" s="93">
        <v>27</v>
      </c>
      <c r="B211" s="105" t="s">
        <v>198</v>
      </c>
      <c r="C211" s="94">
        <v>129</v>
      </c>
      <c r="D211" s="98">
        <v>3714.491184</v>
      </c>
    </row>
    <row r="212" spans="1:4" ht="19.5" customHeight="1">
      <c r="A212" s="93">
        <v>28</v>
      </c>
      <c r="B212" s="105" t="s">
        <v>223</v>
      </c>
      <c r="C212" s="94">
        <v>38</v>
      </c>
      <c r="D212" s="98">
        <v>3188.0320729999999</v>
      </c>
    </row>
    <row r="213" spans="1:4" ht="19.5" customHeight="1">
      <c r="A213" s="93">
        <v>29</v>
      </c>
      <c r="B213" s="105" t="s">
        <v>194</v>
      </c>
      <c r="C213" s="94">
        <v>216</v>
      </c>
      <c r="D213" s="98">
        <v>3085.6936569999998</v>
      </c>
    </row>
    <row r="214" spans="1:4" ht="19.5" customHeight="1">
      <c r="A214" s="93">
        <v>30</v>
      </c>
      <c r="B214" s="105" t="s">
        <v>272</v>
      </c>
      <c r="C214" s="94">
        <v>50</v>
      </c>
      <c r="D214" s="98">
        <v>2768.6918150000001</v>
      </c>
    </row>
    <row r="215" spans="1:4" ht="19.5" customHeight="1">
      <c r="A215" s="93">
        <v>31</v>
      </c>
      <c r="B215" s="105" t="s">
        <v>218</v>
      </c>
      <c r="C215" s="94">
        <v>138</v>
      </c>
      <c r="D215" s="98">
        <v>2626.6762399999998</v>
      </c>
    </row>
    <row r="216" spans="1:4" ht="19.5" customHeight="1">
      <c r="A216" s="93">
        <v>32</v>
      </c>
      <c r="B216" s="105" t="s">
        <v>196</v>
      </c>
      <c r="C216" s="94">
        <v>25</v>
      </c>
      <c r="D216" s="98">
        <v>2523.4124609999999</v>
      </c>
    </row>
    <row r="217" spans="1:4" ht="19.5" customHeight="1">
      <c r="A217" s="93">
        <v>33</v>
      </c>
      <c r="B217" s="105" t="s">
        <v>190</v>
      </c>
      <c r="C217" s="94">
        <v>122</v>
      </c>
      <c r="D217" s="98">
        <v>2473.9304343999997</v>
      </c>
    </row>
    <row r="218" spans="1:4" ht="19.5" customHeight="1">
      <c r="A218" s="93">
        <v>34</v>
      </c>
      <c r="B218" s="105" t="s">
        <v>180</v>
      </c>
      <c r="C218" s="94">
        <v>85</v>
      </c>
      <c r="D218" s="98">
        <v>2222.7145900599999</v>
      </c>
    </row>
    <row r="219" spans="1:4" ht="19.5" customHeight="1">
      <c r="A219" s="93">
        <v>35</v>
      </c>
      <c r="B219" s="105" t="s">
        <v>209</v>
      </c>
      <c r="C219" s="94">
        <v>62</v>
      </c>
      <c r="D219" s="98">
        <v>2118.710595</v>
      </c>
    </row>
    <row r="220" spans="1:4" ht="19.5" customHeight="1">
      <c r="A220" s="93">
        <v>36</v>
      </c>
      <c r="B220" s="105" t="s">
        <v>244</v>
      </c>
      <c r="C220" s="94">
        <v>51</v>
      </c>
      <c r="D220" s="98">
        <v>2034.8137300000001</v>
      </c>
    </row>
    <row r="221" spans="1:4" ht="19.5" customHeight="1">
      <c r="A221" s="93">
        <v>37</v>
      </c>
      <c r="B221" s="105" t="s">
        <v>199</v>
      </c>
      <c r="C221" s="94">
        <v>56</v>
      </c>
      <c r="D221" s="98">
        <v>1735.1378159999999</v>
      </c>
    </row>
    <row r="222" spans="1:4" ht="19.5" customHeight="1">
      <c r="A222" s="93">
        <v>38</v>
      </c>
      <c r="B222" s="105" t="s">
        <v>195</v>
      </c>
      <c r="C222" s="94">
        <v>94</v>
      </c>
      <c r="D222" s="98">
        <v>1602.8447120000001</v>
      </c>
    </row>
    <row r="223" spans="1:4" ht="19.5" customHeight="1">
      <c r="A223" s="93">
        <v>39</v>
      </c>
      <c r="B223" s="105" t="s">
        <v>200</v>
      </c>
      <c r="C223" s="94">
        <v>65</v>
      </c>
      <c r="D223" s="98">
        <v>1585.0185365499999</v>
      </c>
    </row>
    <row r="224" spans="1:4" ht="19.5" customHeight="1">
      <c r="A224" s="93">
        <v>40</v>
      </c>
      <c r="B224" s="105" t="s">
        <v>211</v>
      </c>
      <c r="C224" s="94">
        <v>111</v>
      </c>
      <c r="D224" s="98">
        <v>1514.43363615</v>
      </c>
    </row>
    <row r="225" spans="1:4" ht="19.5" customHeight="1">
      <c r="A225" s="93">
        <v>41</v>
      </c>
      <c r="B225" s="105" t="s">
        <v>205</v>
      </c>
      <c r="C225" s="94">
        <v>98</v>
      </c>
      <c r="D225" s="98">
        <v>1199.6274412800001</v>
      </c>
    </row>
    <row r="226" spans="1:4" ht="19.5" customHeight="1">
      <c r="A226" s="93">
        <v>42</v>
      </c>
      <c r="B226" s="105" t="s">
        <v>204</v>
      </c>
      <c r="C226" s="94">
        <v>24</v>
      </c>
      <c r="D226" s="98">
        <v>1116.2776690000001</v>
      </c>
    </row>
    <row r="227" spans="1:4" ht="19.5" customHeight="1">
      <c r="A227" s="93">
        <v>43</v>
      </c>
      <c r="B227" s="105" t="s">
        <v>208</v>
      </c>
      <c r="C227" s="94">
        <v>71</v>
      </c>
      <c r="D227" s="98">
        <v>1025.1351273999999</v>
      </c>
    </row>
    <row r="228" spans="1:4" ht="19.5" customHeight="1">
      <c r="A228" s="93">
        <v>44</v>
      </c>
      <c r="B228" s="105" t="s">
        <v>228</v>
      </c>
      <c r="C228" s="94">
        <v>51</v>
      </c>
      <c r="D228" s="98">
        <v>720.141302</v>
      </c>
    </row>
    <row r="229" spans="1:4" ht="19.5" customHeight="1">
      <c r="A229" s="93">
        <v>45</v>
      </c>
      <c r="B229" s="105" t="s">
        <v>221</v>
      </c>
      <c r="C229" s="94">
        <v>30</v>
      </c>
      <c r="D229" s="98">
        <v>686.08554600000002</v>
      </c>
    </row>
    <row r="230" spans="1:4" ht="19.5" customHeight="1">
      <c r="A230" s="93">
        <v>46</v>
      </c>
      <c r="B230" s="105" t="s">
        <v>186</v>
      </c>
      <c r="C230" s="94">
        <v>25</v>
      </c>
      <c r="D230" s="98">
        <v>636.46958500000005</v>
      </c>
    </row>
    <row r="231" spans="1:4" ht="19.5" customHeight="1">
      <c r="A231" s="93">
        <v>47</v>
      </c>
      <c r="B231" s="105" t="s">
        <v>215</v>
      </c>
      <c r="C231" s="94">
        <v>32</v>
      </c>
      <c r="D231" s="98">
        <v>582.63048100000003</v>
      </c>
    </row>
    <row r="232" spans="1:4" ht="19.5" customHeight="1">
      <c r="A232" s="93">
        <v>48</v>
      </c>
      <c r="B232" s="105" t="s">
        <v>216</v>
      </c>
      <c r="C232" s="94">
        <v>101</v>
      </c>
      <c r="D232" s="98">
        <v>514.58133021000003</v>
      </c>
    </row>
    <row r="233" spans="1:4" ht="19.5" customHeight="1">
      <c r="A233" s="93">
        <v>49</v>
      </c>
      <c r="B233" s="105" t="s">
        <v>212</v>
      </c>
      <c r="C233" s="94">
        <v>35</v>
      </c>
      <c r="D233" s="98">
        <v>456.85191099999997</v>
      </c>
    </row>
    <row r="234" spans="1:4" ht="19.5" customHeight="1">
      <c r="A234" s="93">
        <v>50</v>
      </c>
      <c r="B234" s="105" t="s">
        <v>224</v>
      </c>
      <c r="C234" s="94">
        <v>16</v>
      </c>
      <c r="D234" s="98">
        <v>340.60854399999999</v>
      </c>
    </row>
    <row r="235" spans="1:4" ht="19.5" customHeight="1">
      <c r="A235" s="93">
        <v>51</v>
      </c>
      <c r="B235" s="105" t="s">
        <v>52</v>
      </c>
      <c r="C235" s="94">
        <v>31</v>
      </c>
      <c r="D235" s="98">
        <v>317.30711000000002</v>
      </c>
    </row>
    <row r="236" spans="1:4" ht="19.5" customHeight="1">
      <c r="A236" s="93">
        <v>52</v>
      </c>
      <c r="B236" s="105" t="s">
        <v>214</v>
      </c>
      <c r="C236" s="94">
        <v>20</v>
      </c>
      <c r="D236" s="98">
        <v>311.87284799999998</v>
      </c>
    </row>
    <row r="237" spans="1:4" ht="19.5" customHeight="1">
      <c r="A237" s="93">
        <v>53</v>
      </c>
      <c r="B237" s="105" t="s">
        <v>54</v>
      </c>
      <c r="C237" s="94">
        <v>9</v>
      </c>
      <c r="D237" s="98">
        <v>245.35986299999999</v>
      </c>
    </row>
    <row r="238" spans="1:4" ht="19.5" customHeight="1">
      <c r="A238" s="93">
        <v>54</v>
      </c>
      <c r="B238" s="105" t="s">
        <v>245</v>
      </c>
      <c r="C238" s="94">
        <v>42</v>
      </c>
      <c r="D238" s="98">
        <v>240.36246</v>
      </c>
    </row>
    <row r="239" spans="1:4" ht="19.5" customHeight="1">
      <c r="A239" s="93">
        <v>55</v>
      </c>
      <c r="B239" s="105" t="s">
        <v>220</v>
      </c>
      <c r="C239" s="94">
        <v>21</v>
      </c>
      <c r="D239" s="98">
        <v>231.58128487000002</v>
      </c>
    </row>
    <row r="240" spans="1:4" ht="19.5" customHeight="1">
      <c r="A240" s="93">
        <v>56</v>
      </c>
      <c r="B240" s="105" t="s">
        <v>226</v>
      </c>
      <c r="C240" s="94">
        <v>18</v>
      </c>
      <c r="D240" s="98">
        <v>208.82464200000001</v>
      </c>
    </row>
    <row r="241" spans="1:4" ht="19.5" customHeight="1">
      <c r="A241" s="93">
        <v>57</v>
      </c>
      <c r="B241" s="105" t="s">
        <v>217</v>
      </c>
      <c r="C241" s="94">
        <v>11</v>
      </c>
      <c r="D241" s="98">
        <v>157.833821</v>
      </c>
    </row>
    <row r="242" spans="1:4" ht="19.5" customHeight="1">
      <c r="A242" s="93">
        <v>58</v>
      </c>
      <c r="B242" s="105" t="s">
        <v>246</v>
      </c>
      <c r="C242" s="94">
        <v>10</v>
      </c>
      <c r="D242" s="98">
        <v>135.72999999999999</v>
      </c>
    </row>
    <row r="243" spans="1:4" ht="19.5" customHeight="1">
      <c r="A243" s="93">
        <v>59</v>
      </c>
      <c r="B243" s="105" t="s">
        <v>53</v>
      </c>
      <c r="C243" s="94">
        <v>8</v>
      </c>
      <c r="D243" s="98">
        <v>92.086029999999994</v>
      </c>
    </row>
    <row r="244" spans="1:4" ht="19.5" customHeight="1">
      <c r="A244" s="93">
        <v>60</v>
      </c>
      <c r="B244" s="105" t="s">
        <v>247</v>
      </c>
      <c r="C244" s="94">
        <v>17</v>
      </c>
      <c r="D244" s="98">
        <v>36.424999999999997</v>
      </c>
    </row>
    <row r="245" spans="1:4" ht="19.5" customHeight="1">
      <c r="A245" s="93">
        <v>61</v>
      </c>
      <c r="B245" s="105" t="s">
        <v>248</v>
      </c>
      <c r="C245" s="94">
        <v>4</v>
      </c>
      <c r="D245" s="98">
        <v>7.9012618099999994</v>
      </c>
    </row>
    <row r="246" spans="1:4" ht="19.5" customHeight="1">
      <c r="A246" s="93">
        <v>62</v>
      </c>
      <c r="B246" s="105" t="s">
        <v>249</v>
      </c>
      <c r="C246" s="94">
        <v>6</v>
      </c>
      <c r="D246" s="98">
        <v>4.1469940000000003</v>
      </c>
    </row>
    <row r="247" spans="1:4" ht="19.5" customHeight="1">
      <c r="A247" s="93">
        <v>63</v>
      </c>
      <c r="B247" s="105" t="s">
        <v>250</v>
      </c>
      <c r="C247" s="94">
        <v>1</v>
      </c>
      <c r="D247" s="98">
        <v>3</v>
      </c>
    </row>
    <row r="248" spans="1:4" ht="19.5" customHeight="1">
      <c r="A248" s="93">
        <v>64</v>
      </c>
      <c r="B248" s="105" t="s">
        <v>225</v>
      </c>
      <c r="C248" s="94">
        <v>1</v>
      </c>
      <c r="D248" s="98">
        <v>1.5</v>
      </c>
    </row>
    <row r="249" spans="1:4" ht="19.5" customHeight="1">
      <c r="A249" s="157" t="s">
        <v>153</v>
      </c>
      <c r="B249" s="157"/>
      <c r="C249" s="95">
        <f>SUM(C185:C248)</f>
        <v>36109</v>
      </c>
      <c r="D249" s="99">
        <f>SUM(D185:D248)</f>
        <v>437518.71804737981</v>
      </c>
    </row>
    <row r="250" spans="1:4" ht="15" customHeight="1"/>
    <row r="251" spans="1:4" ht="26.25" customHeight="1"/>
    <row r="252" spans="1:4" ht="15.75" customHeight="1"/>
  </sheetData>
  <sortState ref="B185:D248">
    <sortCondition descending="1" ref="D185:D248"/>
  </sortState>
  <mergeCells count="11">
    <mergeCell ref="A1:D1"/>
    <mergeCell ref="A179:B179"/>
    <mergeCell ref="A181:D181"/>
    <mergeCell ref="A182:D182"/>
    <mergeCell ref="A249:B249"/>
    <mergeCell ref="A3:B3"/>
    <mergeCell ref="A5:D5"/>
    <mergeCell ref="A6:D6"/>
    <mergeCell ref="A28:B28"/>
    <mergeCell ref="A34:D34"/>
    <mergeCell ref="A35:D35"/>
  </mergeCells>
  <conditionalFormatting sqref="B249:B1048576 B2 B4 B7:B8 B28:B33 B35:B36 B179:B180 B182:B183">
    <cfRule type="duplicateValues" dxfId="69" priority="97"/>
  </conditionalFormatting>
  <conditionalFormatting sqref="B1">
    <cfRule type="duplicateValues" dxfId="68" priority="95"/>
  </conditionalFormatting>
  <conditionalFormatting sqref="B3">
    <cfRule type="duplicateValues" dxfId="67" priority="94"/>
  </conditionalFormatting>
  <conditionalFormatting sqref="B9">
    <cfRule type="duplicateValues" dxfId="66" priority="92" stopIfTrue="1"/>
    <cfRule type="duplicateValues" dxfId="65" priority="93" stopIfTrue="1"/>
  </conditionalFormatting>
  <conditionalFormatting sqref="B12">
    <cfRule type="duplicateValues" dxfId="64" priority="86" stopIfTrue="1"/>
    <cfRule type="duplicateValues" dxfId="63" priority="87" stopIfTrue="1"/>
  </conditionalFormatting>
  <conditionalFormatting sqref="B13">
    <cfRule type="duplicateValues" dxfId="62" priority="84" stopIfTrue="1"/>
    <cfRule type="duplicateValues" dxfId="61" priority="85" stopIfTrue="1"/>
  </conditionalFormatting>
  <conditionalFormatting sqref="B14">
    <cfRule type="duplicateValues" dxfId="60" priority="82" stopIfTrue="1"/>
    <cfRule type="duplicateValues" dxfId="59" priority="83" stopIfTrue="1"/>
  </conditionalFormatting>
  <conditionalFormatting sqref="B15">
    <cfRule type="duplicateValues" dxfId="58" priority="80" stopIfTrue="1"/>
    <cfRule type="duplicateValues" dxfId="57" priority="81" stopIfTrue="1"/>
  </conditionalFormatting>
  <conditionalFormatting sqref="B19">
    <cfRule type="duplicateValues" dxfId="56" priority="72" stopIfTrue="1"/>
    <cfRule type="duplicateValues" dxfId="55" priority="73" stopIfTrue="1"/>
  </conditionalFormatting>
  <conditionalFormatting sqref="B20">
    <cfRule type="duplicateValues" dxfId="54" priority="70" stopIfTrue="1"/>
    <cfRule type="duplicateValues" dxfId="53" priority="71" stopIfTrue="1"/>
  </conditionalFormatting>
  <conditionalFormatting sqref="B21">
    <cfRule type="duplicateValues" dxfId="52" priority="68" stopIfTrue="1"/>
    <cfRule type="duplicateValues" dxfId="51" priority="69" stopIfTrue="1"/>
  </conditionalFormatting>
  <conditionalFormatting sqref="B22">
    <cfRule type="duplicateValues" dxfId="50" priority="66" stopIfTrue="1"/>
    <cfRule type="duplicateValues" dxfId="49" priority="67" stopIfTrue="1"/>
  </conditionalFormatting>
  <conditionalFormatting sqref="B23">
    <cfRule type="duplicateValues" dxfId="48" priority="64" stopIfTrue="1"/>
    <cfRule type="duplicateValues" dxfId="47" priority="65" stopIfTrue="1"/>
  </conditionalFormatting>
  <conditionalFormatting sqref="B25">
    <cfRule type="duplicateValues" dxfId="46" priority="58" stopIfTrue="1"/>
    <cfRule type="duplicateValues" dxfId="45" priority="59" stopIfTrue="1"/>
  </conditionalFormatting>
  <conditionalFormatting sqref="B34">
    <cfRule type="duplicateValues" dxfId="44" priority="57"/>
  </conditionalFormatting>
  <conditionalFormatting sqref="B69">
    <cfRule type="duplicateValues" dxfId="43" priority="50" stopIfTrue="1"/>
    <cfRule type="duplicateValues" dxfId="42" priority="51" stopIfTrue="1"/>
  </conditionalFormatting>
  <conditionalFormatting sqref="B69">
    <cfRule type="duplicateValues" dxfId="41" priority="52" stopIfTrue="1"/>
  </conditionalFormatting>
  <conditionalFormatting sqref="B10">
    <cfRule type="duplicateValues" dxfId="40" priority="43" stopIfTrue="1"/>
    <cfRule type="duplicateValues" dxfId="39" priority="44" stopIfTrue="1"/>
  </conditionalFormatting>
  <conditionalFormatting sqref="B86">
    <cfRule type="duplicateValues" dxfId="38" priority="42"/>
  </conditionalFormatting>
  <conditionalFormatting sqref="B132">
    <cfRule type="duplicateValues" dxfId="37" priority="41"/>
  </conditionalFormatting>
  <conditionalFormatting sqref="B11">
    <cfRule type="duplicateValues" dxfId="36" priority="39" stopIfTrue="1"/>
    <cfRule type="duplicateValues" dxfId="35" priority="40" stopIfTrue="1"/>
  </conditionalFormatting>
  <conditionalFormatting sqref="B26">
    <cfRule type="duplicateValues" dxfId="34" priority="37" stopIfTrue="1"/>
    <cfRule type="duplicateValues" dxfId="33" priority="38" stopIfTrue="1"/>
  </conditionalFormatting>
  <conditionalFormatting sqref="B24">
    <cfRule type="duplicateValues" dxfId="32" priority="35" stopIfTrue="1"/>
    <cfRule type="duplicateValues" dxfId="31" priority="36" stopIfTrue="1"/>
  </conditionalFormatting>
  <conditionalFormatting sqref="B58">
    <cfRule type="duplicateValues" dxfId="30" priority="29" stopIfTrue="1"/>
    <cfRule type="duplicateValues" dxfId="29" priority="30" stopIfTrue="1"/>
  </conditionalFormatting>
  <conditionalFormatting sqref="B58">
    <cfRule type="duplicateValues" dxfId="28" priority="31" stopIfTrue="1"/>
  </conditionalFormatting>
  <conditionalFormatting sqref="B165">
    <cfRule type="duplicateValues" dxfId="27" priority="24"/>
  </conditionalFormatting>
  <conditionalFormatting sqref="B157:B162">
    <cfRule type="duplicateValues" dxfId="26" priority="19"/>
  </conditionalFormatting>
  <conditionalFormatting sqref="B215:B248">
    <cfRule type="duplicateValues" dxfId="25" priority="891"/>
  </conditionalFormatting>
  <conditionalFormatting sqref="B56">
    <cfRule type="duplicateValues" dxfId="24" priority="18"/>
  </conditionalFormatting>
  <conditionalFormatting sqref="B62 B65">
    <cfRule type="duplicateValues" dxfId="23" priority="1062"/>
  </conditionalFormatting>
  <conditionalFormatting sqref="B169:B178">
    <cfRule type="duplicateValues" dxfId="22" priority="1098"/>
  </conditionalFormatting>
  <conditionalFormatting sqref="B185:B187 B203:B213 B189:B201">
    <cfRule type="duplicateValues" dxfId="21" priority="1107"/>
  </conditionalFormatting>
  <conditionalFormatting sqref="B142:B156 B133:B139 B66 B59 B38:B42 B48:B55 B167:B168 B74:B78 B131 B87:B88 B90 B44:B46 B80:B85 B92:B129 B163 B70:B72">
    <cfRule type="duplicateValues" dxfId="20" priority="1206"/>
  </conditionalFormatting>
  <conditionalFormatting sqref="B64">
    <cfRule type="duplicateValues" dxfId="19" priority="14"/>
  </conditionalFormatting>
  <conditionalFormatting sqref="B214">
    <cfRule type="duplicateValues" dxfId="18" priority="13"/>
  </conditionalFormatting>
  <conditionalFormatting sqref="A16">
    <cfRule type="duplicateValues" dxfId="17" priority="11" stopIfTrue="1"/>
    <cfRule type="duplicateValues" dxfId="16" priority="12" stopIfTrue="1"/>
  </conditionalFormatting>
  <conditionalFormatting sqref="B17">
    <cfRule type="duplicateValues" dxfId="15" priority="9" stopIfTrue="1"/>
    <cfRule type="duplicateValues" dxfId="14" priority="10" stopIfTrue="1"/>
  </conditionalFormatting>
  <conditionalFormatting sqref="B16">
    <cfRule type="duplicateValues" dxfId="13" priority="7" stopIfTrue="1"/>
    <cfRule type="duplicateValues" dxfId="12" priority="8" stopIfTrue="1"/>
  </conditionalFormatting>
  <conditionalFormatting sqref="B18">
    <cfRule type="duplicateValues" dxfId="11" priority="5" stopIfTrue="1"/>
    <cfRule type="duplicateValues" dxfId="10" priority="6" stopIfTrue="1"/>
  </conditionalFormatting>
  <conditionalFormatting sqref="B63">
    <cfRule type="duplicateValues" dxfId="9" priority="4"/>
  </conditionalFormatting>
  <conditionalFormatting sqref="B91">
    <cfRule type="duplicateValues" dxfId="4" priority="3"/>
  </conditionalFormatting>
  <conditionalFormatting sqref="B164">
    <cfRule type="duplicateValues" dxfId="1" priority="2"/>
  </conditionalFormatting>
  <conditionalFormatting sqref="B166">
    <cfRule type="duplicateValues" dxfId="0" priority="1"/>
  </conditionalFormatting>
  <pageMargins left="0.7" right="0.45" top="0.5" bottom="0.5" header="0.3" footer="0.3"/>
  <pageSetup paperSize="9" fitToHeight="0" orientation="portrait" r:id="rId1"/>
  <rowBreaks count="2" manualBreakCount="2">
    <brk id="33" max="3" man="1"/>
    <brk id="18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November</vt:lpstr>
      <vt:lpstr>Nov 2022</vt:lpstr>
      <vt:lpstr>Accumulated as of Nov 2022</vt:lpstr>
      <vt:lpstr>'Accumulated as of Nov 2022'!Print_Area</vt:lpstr>
      <vt:lpstr>'Nov 2022'!Print_Area</vt:lpstr>
      <vt:lpstr>November!Print_Area</vt:lpstr>
      <vt:lpstr>'Accumulated as of Nov 2022'!Print_Titles</vt:lpstr>
      <vt:lpstr>'Nov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BaoLinh</cp:lastModifiedBy>
  <cp:lastPrinted>2021-06-22T10:45:43Z</cp:lastPrinted>
  <dcterms:created xsi:type="dcterms:W3CDTF">2020-03-20T08:58:11Z</dcterms:created>
  <dcterms:modified xsi:type="dcterms:W3CDTF">2022-11-29T06:49:58Z</dcterms:modified>
</cp:coreProperties>
</file>