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NHDB6C\Documents\NAM 2022\THANG 7\Bai dich\"/>
    </mc:Choice>
  </mc:AlternateContent>
  <bookViews>
    <workbookView xWindow="0" yWindow="0" windowWidth="20490" windowHeight="7650"/>
  </bookViews>
  <sheets>
    <sheet name="July" sheetId="1" r:id="rId1"/>
    <sheet name="July 2022" sheetId="2" r:id="rId2"/>
    <sheet name="Accumulated as of July 2022" sheetId="3" r:id="rId3"/>
  </sheets>
  <externalReferences>
    <externalReference r:id="rId4"/>
  </externalReferences>
  <definedNames>
    <definedName name="_xlnm._FilterDatabase" localSheetId="1" hidden="1">'July 2022'!$B$32:$I$180</definedName>
    <definedName name="_xlnm.Print_Area" localSheetId="2">'Accumulated as of July 2022'!$A$1:$D$247</definedName>
    <definedName name="_xlnm.Print_Area" localSheetId="0">July!$A$1:$F$25</definedName>
    <definedName name="_xlnm.Print_Area" localSheetId="1">'July 2022'!$A$1:$I$180</definedName>
    <definedName name="_xlnm.Print_Titles" localSheetId="2">'Accumulated as of July 2022'!$182:$182</definedName>
    <definedName name="_xlnm.Print_Titles" localSheetId="1">'July 2022'!$32:$32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7" i="3" l="1"/>
  <c r="C247" i="3"/>
  <c r="D177" i="3"/>
  <c r="C177" i="3"/>
  <c r="D28" i="3"/>
  <c r="C28" i="3"/>
  <c r="H180" i="2"/>
  <c r="G180" i="2"/>
  <c r="F180" i="2"/>
  <c r="E180" i="2"/>
  <c r="D180" i="2"/>
  <c r="C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80" i="2" s="1"/>
  <c r="H121" i="2"/>
  <c r="G121" i="2"/>
  <c r="F121" i="2"/>
  <c r="E121" i="2"/>
  <c r="D121" i="2"/>
  <c r="C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H27" i="2"/>
  <c r="G27" i="2"/>
  <c r="F27" i="2"/>
  <c r="E27" i="2"/>
  <c r="D27" i="2"/>
  <c r="C27" i="2"/>
  <c r="I26" i="2"/>
  <c r="I25" i="2"/>
  <c r="I24" i="2"/>
  <c r="I23" i="2"/>
  <c r="I22" i="2"/>
  <c r="I21" i="2"/>
  <c r="I20" i="2"/>
  <c r="I19" i="2"/>
  <c r="I18" i="2"/>
  <c r="I17" i="2"/>
  <c r="I16" i="2"/>
  <c r="I15" i="2"/>
  <c r="I14" i="2"/>
  <c r="I13" i="2"/>
  <c r="I12" i="2"/>
  <c r="I11" i="2"/>
  <c r="I10" i="2"/>
  <c r="I9" i="2"/>
  <c r="I27" i="2" s="1"/>
  <c r="F21" i="1"/>
  <c r="F20" i="1"/>
  <c r="F19" i="1"/>
  <c r="E17" i="1"/>
  <c r="F17" i="1" s="1"/>
  <c r="E16" i="1"/>
  <c r="F16" i="1" s="1"/>
  <c r="E15" i="1"/>
  <c r="F15" i="1" s="1"/>
  <c r="E13" i="1"/>
  <c r="F13" i="1" s="1"/>
  <c r="E12" i="1"/>
  <c r="F12" i="1" s="1"/>
  <c r="E11" i="1"/>
  <c r="F11" i="1" s="1"/>
  <c r="F9" i="1"/>
  <c r="I121" i="2" l="1"/>
  <c r="E10" i="1"/>
  <c r="F10" i="1" s="1"/>
  <c r="A180" i="3" l="1"/>
  <c r="A35" i="3"/>
  <c r="A126" i="2"/>
  <c r="A30" i="2"/>
</calcChain>
</file>

<file path=xl/comments1.xml><?xml version="1.0" encoding="utf-8"?>
<comments xmlns="http://schemas.openxmlformats.org/spreadsheetml/2006/main">
  <authors>
    <author>BAOLINH</author>
  </authors>
  <commentList>
    <comment ref="C23" authorId="0" shapeId="0">
      <text>
        <r>
          <rPr>
            <b/>
            <sz val="9"/>
            <color indexed="81"/>
            <rFont val="Tahoma"/>
            <family val="2"/>
          </rPr>
          <t>ADMIN:</t>
        </r>
        <r>
          <rPr>
            <sz val="9"/>
            <color indexed="81"/>
            <rFont val="Tahoma"/>
            <family val="2"/>
          </rPr>
          <t xml:space="preserve">
Fell from 140 to 139 because Liechtenstein dissolved 01 project on March 9 2022.</t>
        </r>
      </text>
    </comment>
  </commentList>
</comments>
</file>

<file path=xl/sharedStrings.xml><?xml version="1.0" encoding="utf-8"?>
<sst xmlns="http://schemas.openxmlformats.org/spreadsheetml/2006/main" count="481" uniqueCount="290">
  <si>
    <t>Lũy kế đến 20/4/2013</t>
  </si>
  <si>
    <t xml:space="preserve">Vốn thực hiện </t>
  </si>
  <si>
    <t>103,3 tỷ USD</t>
  </si>
  <si>
    <t xml:space="preserve">Vốn đăng ký  </t>
  </si>
  <si>
    <t xml:space="preserve">214,4 tỷ USD </t>
  </si>
  <si>
    <t xml:space="preserve">Số dự án </t>
  </si>
  <si>
    <t>Singapore</t>
  </si>
  <si>
    <t>BritishVirginIslands</t>
  </si>
  <si>
    <t>Malaysia</t>
  </si>
  <si>
    <t>Australia</t>
  </si>
  <si>
    <t>Samoa</t>
  </si>
  <si>
    <t>Anguilla</t>
  </si>
  <si>
    <t>Cayman Islands</t>
  </si>
  <si>
    <t>Seychelles</t>
  </si>
  <si>
    <t>Canada</t>
  </si>
  <si>
    <t>Luxembourg</t>
  </si>
  <si>
    <t>Belize</t>
  </si>
  <si>
    <t>Marshall Islands</t>
  </si>
  <si>
    <t>Afghanistan</t>
  </si>
  <si>
    <t>British West Indies</t>
  </si>
  <si>
    <t>Pakistan</t>
  </si>
  <si>
    <t>Philippines</t>
  </si>
  <si>
    <t>Ukraina</t>
  </si>
  <si>
    <t>Israel</t>
  </si>
  <si>
    <t>Nigeria</t>
  </si>
  <si>
    <t>Italia</t>
  </si>
  <si>
    <t>Ethiopia</t>
  </si>
  <si>
    <t>Saint Kitts and Nevis</t>
  </si>
  <si>
    <t>Syrian Arab Republic</t>
  </si>
  <si>
    <t>Sri Lanka</t>
  </si>
  <si>
    <t>Iceland</t>
  </si>
  <si>
    <t>New Zealand</t>
  </si>
  <si>
    <t>Ireland</t>
  </si>
  <si>
    <t>Indonesia</t>
  </si>
  <si>
    <t>Kazakhstan</t>
  </si>
  <si>
    <t>Jordan</t>
  </si>
  <si>
    <t>Iran (Islamic Republic of)</t>
  </si>
  <si>
    <t>Mali</t>
  </si>
  <si>
    <t>Dominica</t>
  </si>
  <si>
    <t>Slovakia</t>
  </si>
  <si>
    <t>Bangladesh</t>
  </si>
  <si>
    <t>Venezuela</t>
  </si>
  <si>
    <t>Libya</t>
  </si>
  <si>
    <t>Brazil</t>
  </si>
  <si>
    <t>Nepal</t>
  </si>
  <si>
    <t>Hungary</t>
  </si>
  <si>
    <t>Chile</t>
  </si>
  <si>
    <t>Belarus</t>
  </si>
  <si>
    <t>Guinea</t>
  </si>
  <si>
    <t>Lithuania</t>
  </si>
  <si>
    <t>Mexico</t>
  </si>
  <si>
    <t>Rumani</t>
  </si>
  <si>
    <t>Long An</t>
  </si>
  <si>
    <t>An Giang</t>
  </si>
  <si>
    <t>Gia Lai</t>
  </si>
  <si>
    <t>Kon Tum</t>
  </si>
  <si>
    <t>Brunei Darussalam</t>
  </si>
  <si>
    <t>Mauritius</t>
  </si>
  <si>
    <t>Bermuda</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</si>
  <si>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</si>
  <si>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</si>
  <si>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</si>
  <si>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</si>
  <si>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</si>
  <si>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</si>
  <si>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</si>
  <si>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</si>
  <si>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</si>
  <si>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</si>
  <si>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</si>
  <si>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</si>
  <si>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</si>
  <si>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</si>
  <si>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</si>
  <si>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</si>
  <si>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United States Virgin Islands</t>
  </si>
  <si>
    <t>Andorra</t>
  </si>
  <si>
    <t>Guatemala</t>
  </si>
  <si>
    <t>Turks &amp; Caicos Islands</t>
  </si>
  <si>
    <t>Slovenia</t>
  </si>
  <si>
    <t>Serbia</t>
  </si>
  <si>
    <t>Kuwait</t>
  </si>
  <si>
    <t>Ghana</t>
  </si>
  <si>
    <t>Myanmar</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</si>
  <si>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</si>
  <si>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</si>
  <si>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</si>
  <si>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</si>
  <si>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</si>
  <si>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</si>
  <si>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</si>
  <si>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</si>
  <si>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</si>
  <si>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</si>
  <si>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</si>
  <si>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</si>
  <si>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</si>
  <si>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</si>
  <si>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</si>
  <si>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</si>
  <si>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</si>
  <si>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Kenya</t>
  </si>
  <si>
    <t>Malta</t>
  </si>
  <si>
    <t>Colombia</t>
  </si>
  <si>
    <t>Congo</t>
  </si>
  <si>
    <t>Appendix I</t>
  </si>
  <si>
    <t>FOREIGN INVESTMENT AGENCY</t>
  </si>
  <si>
    <t>No.</t>
  </si>
  <si>
    <t>Indicator</t>
  </si>
  <si>
    <t>Units</t>
  </si>
  <si>
    <t>Comparison</t>
  </si>
  <si>
    <t>Realized capital</t>
  </si>
  <si>
    <t>Registered capital*</t>
  </si>
  <si>
    <t xml:space="preserve">   Newly registered</t>
  </si>
  <si>
    <t xml:space="preserve">   Additionally registered</t>
  </si>
  <si>
    <t xml:space="preserve">   Capital contribution, share purchase</t>
  </si>
  <si>
    <t>Number of projects*</t>
  </si>
  <si>
    <t>Export</t>
  </si>
  <si>
    <t xml:space="preserve">   Export (including oil)</t>
  </si>
  <si>
    <t xml:space="preserve">   Export (excluding oil)</t>
  </si>
  <si>
    <t>Import</t>
  </si>
  <si>
    <t>mil. USD</t>
  </si>
  <si>
    <t>project</t>
  </si>
  <si>
    <t>turn of project</t>
  </si>
  <si>
    <t>Note:</t>
  </si>
  <si>
    <t>*Figures as calculated from January 1st to the 20th of the reporting month</t>
  </si>
  <si>
    <t>Appendix II</t>
  </si>
  <si>
    <t>Foreign Investment Agency</t>
  </si>
  <si>
    <t>Sector</t>
  </si>
  <si>
    <t>Number of new projects</t>
  </si>
  <si>
    <t>Newly registered capital 
(Mil. USD)</t>
  </si>
  <si>
    <t>Number of extended projects</t>
  </si>
  <si>
    <t>Additional registered capital
(Mil. USD)</t>
  </si>
  <si>
    <t>Number of capital contribution and share purchase projects</t>
  </si>
  <si>
    <t>Capital contribution and share purchase (Mil. USD)</t>
  </si>
  <si>
    <t>Total registered capital (Mil. USD)</t>
  </si>
  <si>
    <t>Manufacturing, processing</t>
  </si>
  <si>
    <t>Production, electricity, gas, steam and air conditioning supply</t>
  </si>
  <si>
    <t>Real estate activities</t>
  </si>
  <si>
    <t>Professional, scientific and technical activities</t>
  </si>
  <si>
    <t xml:space="preserve">Wholesale and retail trade; repair of motor vehicles and motorcycles  </t>
  </si>
  <si>
    <t>Transportation and storage</t>
  </si>
  <si>
    <t>Agriculture, forestry and fishery</t>
  </si>
  <si>
    <t>Information and communication</t>
  </si>
  <si>
    <t>Financial, banking and insurance activities</t>
  </si>
  <si>
    <t>Accommodation and food service activities</t>
  </si>
  <si>
    <t>Construction</t>
  </si>
  <si>
    <t>Education and training</t>
  </si>
  <si>
    <t>Water supply, sewerage, waste management and remediation activities</t>
  </si>
  <si>
    <t>Administrative and support service activities</t>
  </si>
  <si>
    <t>Other service activities</t>
  </si>
  <si>
    <t>Mining and quarrying</t>
  </si>
  <si>
    <t>Public health and social work activities</t>
  </si>
  <si>
    <t>Arts, entertainment and recreation</t>
  </si>
  <si>
    <t>Total</t>
  </si>
  <si>
    <t>Counterpart</t>
  </si>
  <si>
    <t>Japan</t>
  </si>
  <si>
    <t>China</t>
  </si>
  <si>
    <t>Hong Kong</t>
  </si>
  <si>
    <t>Taiwan</t>
  </si>
  <si>
    <t>United States</t>
  </si>
  <si>
    <t>Thailand</t>
  </si>
  <si>
    <t>Netherlands</t>
  </si>
  <si>
    <t>Switzerlands</t>
  </si>
  <si>
    <t>United Kingdom</t>
  </si>
  <si>
    <t>Germany</t>
  </si>
  <si>
    <t>France</t>
  </si>
  <si>
    <t>Denmark</t>
  </si>
  <si>
    <t>Belgium</t>
  </si>
  <si>
    <t>India</t>
  </si>
  <si>
    <t>Sweden</t>
  </si>
  <si>
    <t>Spain</t>
  </si>
  <si>
    <t>Russia</t>
  </si>
  <si>
    <t>Austria</t>
  </si>
  <si>
    <t>South Africa</t>
  </si>
  <si>
    <t>Turkey</t>
  </si>
  <si>
    <t>Egypt</t>
  </si>
  <si>
    <t>Finland</t>
  </si>
  <si>
    <t>Lebanon</t>
  </si>
  <si>
    <t>Greece</t>
  </si>
  <si>
    <t>Poland</t>
  </si>
  <si>
    <t>United Arab Emirates</t>
  </si>
  <si>
    <t>Location</t>
  </si>
  <si>
    <t>Can Tho</t>
  </si>
  <si>
    <t>Binh Duong</t>
  </si>
  <si>
    <t>Hai Phong</t>
  </si>
  <si>
    <t>Bac Giang</t>
  </si>
  <si>
    <t>Quang Ninh</t>
  </si>
  <si>
    <t>Tay Ninh</t>
  </si>
  <si>
    <t>Dak Lak</t>
  </si>
  <si>
    <t>Bac Ninh</t>
  </si>
  <si>
    <t>Dong Nai</t>
  </si>
  <si>
    <t>Hung Yen</t>
  </si>
  <si>
    <t>Nghe An</t>
  </si>
  <si>
    <t>Hai Duong</t>
  </si>
  <si>
    <t>Da Nang</t>
  </si>
  <si>
    <t>Binh Phuoc</t>
  </si>
  <si>
    <t>Phu Tho</t>
  </si>
  <si>
    <t>Ninh Binh</t>
  </si>
  <si>
    <t>Quang Tri</t>
  </si>
  <si>
    <t>Ha Nam</t>
  </si>
  <si>
    <t>Nam Dinh</t>
  </si>
  <si>
    <t>Ninh Thuan</t>
  </si>
  <si>
    <t>Ben Tre</t>
  </si>
  <si>
    <t>Vinh Phuc</t>
  </si>
  <si>
    <t>Ba Ria - Vung Tau</t>
  </si>
  <si>
    <t>Thai Nguyen</t>
  </si>
  <si>
    <t>Quang Binh</t>
  </si>
  <si>
    <t>Binh Dinh</t>
  </si>
  <si>
    <t>Khanh Hoa</t>
  </si>
  <si>
    <t>Thanh Hoa</t>
  </si>
  <si>
    <t>Vinh Long</t>
  </si>
  <si>
    <t>Quang Ngai</t>
  </si>
  <si>
    <t>Quang Nam</t>
  </si>
  <si>
    <t>Thai Binh</t>
  </si>
  <si>
    <t>Yen Bai</t>
  </si>
  <si>
    <t>Ha Tinh</t>
  </si>
  <si>
    <t>Dak Nong</t>
  </si>
  <si>
    <t>Lao Cai</t>
  </si>
  <si>
    <t>Lam Dong</t>
  </si>
  <si>
    <t>Ca Mau</t>
  </si>
  <si>
    <t>Tien Giang</t>
  </si>
  <si>
    <t>Kien Giang</t>
  </si>
  <si>
    <t>Dong Thap</t>
  </si>
  <si>
    <t>Hau Giang</t>
  </si>
  <si>
    <t>Binh Thuan</t>
  </si>
  <si>
    <t>Tra Vinh</t>
  </si>
  <si>
    <t>Soc Trang</t>
  </si>
  <si>
    <t>Lai Chau</t>
  </si>
  <si>
    <t>Tuyen Quang</t>
  </si>
  <si>
    <t>Bac Lieu</t>
  </si>
  <si>
    <t>Hoa Binh</t>
  </si>
  <si>
    <t>Appendix III</t>
  </si>
  <si>
    <t>FDI ATTRACTION IN VIETNAM BY SECTOR</t>
  </si>
  <si>
    <t>Number of projects</t>
  </si>
  <si>
    <t xml:space="preserve"> Total registered capital 
(Mil. USD) </t>
  </si>
  <si>
    <t>Household's chores employment activities</t>
  </si>
  <si>
    <t>FDI ATTRACTION IN VIETNAM BY COUNTERPART</t>
  </si>
  <si>
    <t xml:space="preserve"> Total registered investment capital 
(Mil. USD) </t>
  </si>
  <si>
    <t>Laos</t>
  </si>
  <si>
    <t>Cuba</t>
  </si>
  <si>
    <t>Saudia Arabia</t>
  </si>
  <si>
    <t>Democratic People's Republic of Korea</t>
  </si>
  <si>
    <t>Mongolia</t>
  </si>
  <si>
    <t>Portugal</t>
  </si>
  <si>
    <t>Ho Chi Minh City</t>
  </si>
  <si>
    <t>Hanoi</t>
  </si>
  <si>
    <t>Phu Yen</t>
  </si>
  <si>
    <t>Lang Son</t>
  </si>
  <si>
    <t>Son La</t>
  </si>
  <si>
    <t>Cao Bang</t>
  </si>
  <si>
    <t>Bac Kan</t>
  </si>
  <si>
    <t>Ha Giang</t>
  </si>
  <si>
    <t>Dien Bien</t>
  </si>
  <si>
    <t>Thua Thien Hue</t>
  </si>
  <si>
    <t>Switzerland</t>
  </si>
  <si>
    <t>Albania</t>
  </si>
  <si>
    <t>Republic of Korea</t>
  </si>
  <si>
    <t>United States of America</t>
  </si>
  <si>
    <t>Real estate business</t>
  </si>
  <si>
    <t>Algeria</t>
  </si>
  <si>
    <t>Lesotho</t>
  </si>
  <si>
    <t>Czechia</t>
  </si>
  <si>
    <t>Cyprus</t>
  </si>
  <si>
    <t>Guernsey</t>
  </si>
  <si>
    <t>Burkina Faso</t>
  </si>
  <si>
    <t>Vanuatu</t>
  </si>
  <si>
    <t>Norway</t>
  </si>
  <si>
    <t>Macao</t>
  </si>
  <si>
    <t>Cambodia</t>
  </si>
  <si>
    <t>Iraq</t>
  </si>
  <si>
    <t>Morrocco</t>
  </si>
  <si>
    <t>Côte d'Ivoire</t>
  </si>
  <si>
    <t xml:space="preserve"> </t>
  </si>
  <si>
    <t xml:space="preserve">Wholesale and retail ; repair of motor vehicles and motorcycles  </t>
  </si>
  <si>
    <t>Kyrgyzstan</t>
  </si>
  <si>
    <t>Ukraine</t>
  </si>
  <si>
    <t>Accumulated as of July 20th, 2022:</t>
  </si>
  <si>
    <t>The first seven months of 2021</t>
  </si>
  <si>
    <t>The first seven months of 2022</t>
  </si>
  <si>
    <t>Hanoi, July 22 2022</t>
  </si>
  <si>
    <t>FDI BRIEF REPORT IN THE FIRST SEVEN MONTHS OF 2022</t>
  </si>
  <si>
    <t>139 countries and territories having investments in Vietnam with 35.367 projects and total registered capital of 429.04  billion USD. Republic of Korea led the list, followed by Singapore, Japan and Taiwan.</t>
  </si>
  <si>
    <t>FDI ATTRACTION IN THE FIRST SEVEN MONTHS OF 2022 BY SECTOR</t>
  </si>
  <si>
    <t>As from January 1st to July 20th, 2022</t>
  </si>
  <si>
    <t>FDI ATTRACTION IN JULY 2022 BY COUNTERPART</t>
  </si>
  <si>
    <t>FDI ATTRACTION IN JULY 2022 BY LOCATION</t>
  </si>
  <si>
    <t>(Valid projects accumulated as of July 20th, 2022)</t>
  </si>
  <si>
    <t>Qatar</t>
  </si>
  <si>
    <t>Petroleum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</si>
</sst>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4" formatCode="_(&quot;$&quot;* #,##0.00_);_(&quot;$&quot;* \(#,##0.00\);_(&quot;$&quot;* &quot;-&quot;??_);_(@_)"/>
    <numFmt numFmtId="43" formatCode="_(* #,##0.00_);_(* \(#,##0.00\);_(* &quot;-&quot;??_);_(@_)"/>
    <numFmt numFmtId="164" formatCode="_-* #,##0.00\ _₫_-;\-* #,##0.00\ _₫_-;_-* &quot;-&quot;??\ _₫_-;_-@_-"/>
    <numFmt numFmtId="165" formatCode="#,##0.0"/>
    <numFmt numFmtId="166" formatCode="0.0%"/>
    <numFmt numFmtId="167" formatCode="_(* #,##0_);_(* \(#,##0\);_(* &quot;-&quot;??_);_(@_)"/>
    <numFmt numFmtId="168" formatCode="_(* #,##0.000_);_(* \(#,##0.000\);_(* &quot;-&quot;??_);_(@_)"/>
    <numFmt numFmtId="169" formatCode="#.##0"/>
    <numFmt numFmtId="170" formatCode="0.000"/>
    <numFmt numFmtId="171" formatCode="\$#,##0\ ;\(\$#,##0\)"/>
    <numFmt numFmtId="172" formatCode="&quot;\&quot;#,##0;[Red]&quot;\&quot;&quot;\&quot;\-#,##0"/>
    <numFmt numFmtId="173" formatCode="&quot;\&quot;#,##0.00;[Red]&quot;\&quot;&quot;\&quot;&quot;\&quot;&quot;\&quot;&quot;\&quot;&quot;\&quot;\-#,##0.00"/>
    <numFmt numFmtId="174" formatCode="&quot;\&quot;#,##0.00;[Red]&quot;\&quot;\-#,##0.00"/>
    <numFmt numFmtId="175" formatCode="&quot;\&quot;#,##0;[Red]&quot;\&quot;\-#,##0"/>
    <numFmt numFmtId="176" formatCode="_-* #,##0.00_-;\-* #,##0.00_-;_-* &quot;-&quot;??_-;_-@_-"/>
    <numFmt numFmtId="177" formatCode="_-&quot;£&quot;* #,##0_-;\-&quot;£&quot;* #,##0_-;_-&quot;£&quot;* &quot;-&quot;_-;_-@_-"/>
    <numFmt numFmtId="178" formatCode="_-* #,##0_-;\-* #,##0_-;_-* &quot;-&quot;_-;_-@_-"/>
    <numFmt numFmtId="179" formatCode="_-&quot;$&quot;* #,##0_-;\-&quot;$&quot;* #,##0_-;_-&quot;$&quot;* &quot;-&quot;_-;_-@_-"/>
    <numFmt numFmtId="180" formatCode="_-&quot;$&quot;* #,##0.00_-;\-&quot;$&quot;* #,##0.00_-;_-&quot;$&quot;* &quot;-&quot;??_-;_-@_-"/>
    <numFmt numFmtId="181" formatCode="#,##0\ &quot;F&quot;;[Red]\-#,##0\ &quot;F&quot;"/>
    <numFmt numFmtId="182" formatCode="0.00_)"/>
    <numFmt numFmtId="183" formatCode="#.##"/>
    <numFmt numFmtId="184" formatCode="0.00E+00;\许"/>
    <numFmt numFmtId="185" formatCode="0.00E+00;\趰"/>
    <numFmt numFmtId="186" formatCode="0.0E+00;\趰"/>
    <numFmt numFmtId="187" formatCode="0E+00;\趰"/>
    <numFmt numFmtId="188" formatCode="#,##0.0;[Red]\-#,##0.0"/>
    <numFmt numFmtId="189" formatCode="0.000%"/>
  </numFmts>
  <fonts count="73">
    <font>
      <sz val="11"/>
      <color theme="1"/>
      <name val="Calibri"/>
      <family val="2"/>
      <scheme val="minor"/>
    </font>
    <font>
      <sz val="11"/>
      <color theme="1"/>
      <name val="Calibri"/>
      <family val="2"/>
      <charset val="163"/>
      <scheme val="minor"/>
    </font>
    <font>
      <sz val="11"/>
      <color theme="1"/>
      <name val="Calibri"/>
      <family val="2"/>
      <scheme val="minor"/>
    </font>
    <font>
      <b/>
      <sz val="11"/>
      <name val="Arial"/>
      <family val="2"/>
    </font>
    <font>
      <sz val="11"/>
      <name val="Arial"/>
      <family val="2"/>
    </font>
    <font>
      <sz val="11"/>
      <color indexed="8"/>
      <name val="Arial"/>
      <family val="2"/>
    </font>
    <font>
      <sz val="10"/>
      <name val="Arial"/>
      <family val="2"/>
      <charset val="163"/>
    </font>
    <font>
      <b/>
      <sz val="11"/>
      <color indexed="8"/>
      <name val="Arial"/>
      <family val="2"/>
    </font>
    <font>
      <sz val="10"/>
      <name val="Arial"/>
      <family val="2"/>
    </font>
    <font>
      <b/>
      <i/>
      <sz val="11"/>
      <color indexed="8"/>
      <name val="Arial"/>
      <family val="2"/>
      <charset val="163"/>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sz val="11"/>
      <color indexed="8"/>
      <name val="Times New Roman"/>
      <family val="1"/>
    </font>
    <font>
      <b/>
      <sz val="11"/>
      <color indexed="8"/>
      <name val="Times New Roman"/>
      <family val="1"/>
    </font>
    <font>
      <b/>
      <i/>
      <u/>
      <sz val="11"/>
      <color indexed="8"/>
      <name val="Times New Roman"/>
      <family val="1"/>
    </font>
    <font>
      <sz val="11"/>
      <name val="Times New Roman"/>
      <family val="1"/>
    </font>
    <font>
      <b/>
      <sz val="11"/>
      <name val="Times New Roman"/>
      <family val="1"/>
    </font>
    <font>
      <i/>
      <sz val="11"/>
      <name val="Times New Roman"/>
      <family val="1"/>
    </font>
    <font>
      <sz val="9"/>
      <color indexed="81"/>
      <name val="Tahoma"/>
      <family val="2"/>
    </font>
    <font>
      <b/>
      <sz val="9"/>
      <color indexed="81"/>
      <name val="Tahoma"/>
      <family val="2"/>
    </font>
    <font>
      <sz val="11"/>
      <color theme="1"/>
      <name val="Times New Roman"/>
      <family val="1"/>
    </font>
    <font>
      <b/>
      <sz val="10"/>
      <name val="Times New Roman"/>
      <family val="1"/>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08">
    <xf numFmtId="0" fontId="0" fillId="0" borderId="0"/>
    <xf numFmtId="43"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8" fillId="0" borderId="0"/>
    <xf numFmtId="0" fontId="17" fillId="0" borderId="0"/>
    <xf numFmtId="188" fontId="19" fillId="0" borderId="0" applyFont="0" applyFill="0" applyBorder="0" applyAlignment="0" applyProtection="0"/>
    <xf numFmtId="0" fontId="20" fillId="0" borderId="0" applyFont="0" applyFill="0" applyBorder="0" applyAlignment="0" applyProtection="0"/>
    <xf numFmtId="183" fontId="21" fillId="0" borderId="0" applyFont="0" applyFill="0" applyBorder="0" applyAlignment="0" applyProtection="0"/>
    <xf numFmtId="40" fontId="20" fillId="0" borderId="0" applyFont="0" applyFill="0" applyBorder="0" applyAlignment="0" applyProtection="0"/>
    <xf numFmtId="38" fontId="20" fillId="0" borderId="0" applyFont="0" applyFill="0" applyBorder="0" applyAlignment="0" applyProtection="0"/>
    <xf numFmtId="178" fontId="22" fillId="0" borderId="0" applyFont="0" applyFill="0" applyBorder="0" applyAlignment="0" applyProtection="0"/>
    <xf numFmtId="9" fontId="23" fillId="0" borderId="0" applyFont="0" applyFill="0" applyBorder="0" applyAlignment="0" applyProtection="0"/>
    <xf numFmtId="0" fontId="24" fillId="0" borderId="0"/>
    <xf numFmtId="0" fontId="25" fillId="0" borderId="0" applyNumberFormat="0" applyFill="0" applyBorder="0" applyAlignment="0" applyProtection="0"/>
    <xf numFmtId="0" fontId="26" fillId="5" borderId="0"/>
    <xf numFmtId="0" fontId="27" fillId="5" borderId="0"/>
    <xf numFmtId="0" fontId="29" fillId="5" borderId="0"/>
    <xf numFmtId="0" fontId="30" fillId="0" borderId="0">
      <alignment wrapText="1"/>
    </xf>
    <xf numFmtId="0" fontId="31" fillId="0" borderId="0" applyFont="0" applyFill="0" applyBorder="0" applyAlignment="0" applyProtection="0"/>
    <xf numFmtId="187" fontId="21" fillId="0" borderId="0" applyFont="0" applyFill="0" applyBorder="0" applyAlignment="0" applyProtection="0"/>
    <xf numFmtId="0" fontId="31" fillId="0" borderId="0" applyFont="0" applyFill="0" applyBorder="0" applyAlignment="0" applyProtection="0"/>
    <xf numFmtId="186" fontId="21" fillId="0" borderId="0" applyFont="0" applyFill="0" applyBorder="0" applyAlignment="0" applyProtection="0"/>
    <xf numFmtId="0" fontId="31" fillId="0" borderId="0" applyFont="0" applyFill="0" applyBorder="0" applyAlignment="0" applyProtection="0"/>
    <xf numFmtId="184" fontId="21" fillId="0" borderId="0" applyFont="0" applyFill="0" applyBorder="0" applyAlignment="0" applyProtection="0"/>
    <xf numFmtId="0" fontId="31" fillId="0" borderId="0" applyFont="0" applyFill="0" applyBorder="0" applyAlignment="0" applyProtection="0"/>
    <xf numFmtId="185" fontId="21" fillId="0" borderId="0" applyFont="0" applyFill="0" applyBorder="0" applyAlignment="0" applyProtection="0"/>
    <xf numFmtId="0" fontId="31" fillId="0" borderId="0"/>
    <xf numFmtId="0" fontId="31" fillId="0" borderId="0"/>
    <xf numFmtId="37" fontId="32" fillId="0" borderId="0"/>
    <xf numFmtId="0" fontId="33" fillId="0" borderId="0"/>
    <xf numFmtId="170" fontId="17" fillId="0" borderId="0" applyFill="0" applyBorder="0" applyAlignment="0"/>
    <xf numFmtId="170" fontId="6" fillId="0" borderId="0" applyFill="0" applyBorder="0" applyAlignment="0"/>
    <xf numFmtId="170" fontId="6" fillId="0" borderId="0" applyFill="0" applyBorder="0" applyAlignment="0"/>
    <xf numFmtId="164" fontId="17" fillId="0" borderId="0" applyFont="0" applyFill="0" applyBorder="0" applyAlignment="0" applyProtection="0"/>
    <xf numFmtId="164" fontId="2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7" fillId="0" borderId="0" applyFont="0" applyFill="0" applyBorder="0" applyAlignment="0" applyProtection="0"/>
    <xf numFmtId="3" fontId="8" fillId="0" borderId="0" applyFont="0" applyFill="0" applyBorder="0" applyAlignment="0" applyProtection="0"/>
    <xf numFmtId="171"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11" fillId="0" borderId="2" applyNumberFormat="0" applyAlignment="0" applyProtection="0">
      <alignment horizontal="left" vertical="center"/>
    </xf>
    <xf numFmtId="0" fontId="11" fillId="0" borderId="3">
      <alignment horizontal="left" vertical="center"/>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 fillId="0" borderId="0"/>
    <xf numFmtId="177" fontId="17" fillId="0" borderId="4"/>
    <xf numFmtId="177" fontId="6" fillId="0" borderId="4"/>
    <xf numFmtId="177" fontId="6" fillId="0" borderId="4"/>
    <xf numFmtId="0" fontId="18" fillId="0" borderId="0" applyNumberFormat="0" applyFont="0" applyFill="0" applyAlignment="0"/>
    <xf numFmtId="182" fontId="35" fillId="0" borderId="0"/>
    <xf numFmtId="0" fontId="28"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8" fillId="0" borderId="0"/>
    <xf numFmtId="0" fontId="28" fillId="0" borderId="0"/>
    <xf numFmtId="0" fontId="28"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16" fillId="0" borderId="0"/>
    <xf numFmtId="0" fontId="8" fillId="0" borderId="0"/>
    <xf numFmtId="0" fontId="8" fillId="0" borderId="0"/>
    <xf numFmtId="0" fontId="8" fillId="0" borderId="0"/>
    <xf numFmtId="0" fontId="6" fillId="0" borderId="0"/>
    <xf numFmtId="0" fontId="6" fillId="0" borderId="0"/>
    <xf numFmtId="0" fontId="3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9" fontId="17" fillId="0" borderId="0" applyFont="0" applyFill="0" applyBorder="0" applyAlignment="0" applyProtection="0"/>
    <xf numFmtId="9" fontId="6" fillId="0" borderId="0" applyFont="0" applyFill="0" applyBorder="0" applyAlignment="0" applyProtection="0"/>
    <xf numFmtId="0" fontId="17" fillId="0" borderId="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0" fontId="37" fillId="0" borderId="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38" fillId="0" borderId="0" applyNumberForma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37" fillId="0" borderId="0">
      <alignment vertical="center"/>
    </xf>
    <xf numFmtId="40" fontId="39" fillId="0" borderId="0" applyFont="0" applyFill="0" applyBorder="0" applyAlignment="0" applyProtection="0"/>
    <xf numFmtId="3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9" fontId="40" fillId="0" borderId="0" applyFont="0" applyFill="0" applyBorder="0" applyAlignment="0" applyProtection="0"/>
    <xf numFmtId="0" fontId="41" fillId="0" borderId="0"/>
    <xf numFmtId="172" fontId="8" fillId="0" borderId="0" applyFont="0" applyFill="0" applyBorder="0" applyAlignment="0" applyProtection="0"/>
    <xf numFmtId="173" fontId="8" fillId="0" borderId="0" applyFont="0" applyFill="0" applyBorder="0" applyAlignment="0" applyProtection="0"/>
    <xf numFmtId="174" fontId="43" fillId="0" borderId="0" applyFont="0" applyFill="0" applyBorder="0" applyAlignment="0" applyProtection="0"/>
    <xf numFmtId="175" fontId="43" fillId="0" borderId="0" applyFont="0" applyFill="0" applyBorder="0" applyAlignment="0" applyProtection="0"/>
    <xf numFmtId="0" fontId="44" fillId="0" borderId="0"/>
    <xf numFmtId="0" fontId="18" fillId="0" borderId="0"/>
    <xf numFmtId="178" fontId="42" fillId="0" borderId="0" applyFont="0" applyFill="0" applyBorder="0" applyAlignment="0" applyProtection="0"/>
    <xf numFmtId="176" fontId="42" fillId="0" borderId="0" applyFont="0" applyFill="0" applyBorder="0" applyAlignment="0" applyProtection="0"/>
    <xf numFmtId="179" fontId="42" fillId="0" borderId="0" applyFont="0" applyFill="0" applyBorder="0" applyAlignment="0" applyProtection="0"/>
    <xf numFmtId="181" fontId="45" fillId="0" borderId="0" applyFont="0" applyFill="0" applyBorder="0" applyAlignment="0" applyProtection="0"/>
    <xf numFmtId="180" fontId="42" fillId="0" borderId="0" applyFont="0" applyFill="0" applyBorder="0" applyAlignment="0" applyProtection="0"/>
    <xf numFmtId="0" fontId="17" fillId="0" borderId="0"/>
    <xf numFmtId="0" fontId="17" fillId="0" borderId="0"/>
    <xf numFmtId="0" fontId="47" fillId="0" borderId="0" applyNumberFormat="0" applyFill="0" applyBorder="0" applyAlignment="0" applyProtection="0"/>
    <xf numFmtId="0" fontId="48" fillId="0" borderId="6" applyNumberFormat="0" applyFill="0" applyAlignment="0" applyProtection="0"/>
    <xf numFmtId="0" fontId="49"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51" fillId="6" borderId="0" applyNumberFormat="0" applyBorder="0" applyAlignment="0" applyProtection="0"/>
    <xf numFmtId="0" fontId="52" fillId="7" borderId="0" applyNumberFormat="0" applyBorder="0" applyAlignment="0" applyProtection="0"/>
    <xf numFmtId="0" fontId="53" fillId="8" borderId="0" applyNumberFormat="0" applyBorder="0" applyAlignment="0" applyProtection="0"/>
    <xf numFmtId="0" fontId="54" fillId="9" borderId="9" applyNumberFormat="0" applyAlignment="0" applyProtection="0"/>
    <xf numFmtId="0" fontId="55" fillId="10" borderId="10" applyNumberFormat="0" applyAlignment="0" applyProtection="0"/>
    <xf numFmtId="0" fontId="56" fillId="10" borderId="9" applyNumberFormat="0" applyAlignment="0" applyProtection="0"/>
    <xf numFmtId="0" fontId="57" fillId="0" borderId="11" applyNumberFormat="0" applyFill="0" applyAlignment="0" applyProtection="0"/>
    <xf numFmtId="0" fontId="58" fillId="11" borderId="12"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14" applyNumberFormat="0" applyFill="0" applyAlignment="0" applyProtection="0"/>
    <xf numFmtId="0" fontId="6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2" fillId="36"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12" borderId="13" applyNumberFormat="0" applyFont="0" applyAlignment="0" applyProtection="0"/>
  </cellStyleXfs>
  <cellXfs count="162">
    <xf numFmtId="0" fontId="0" fillId="0" borderId="0" xfId="0"/>
    <xf numFmtId="0" fontId="3" fillId="0" borderId="0" xfId="0" applyFont="1" applyAlignment="1">
      <alignment horizontal="left"/>
    </xf>
    <xf numFmtId="0" fontId="4" fillId="0" borderId="0" xfId="0" applyFont="1"/>
    <xf numFmtId="165" fontId="4" fillId="0" borderId="0" xfId="0" applyNumberFormat="1" applyFont="1"/>
    <xf numFmtId="165" fontId="5" fillId="0" borderId="0" xfId="0" applyNumberFormat="1" applyFont="1"/>
    <xf numFmtId="166" fontId="4" fillId="0" borderId="0" xfId="3" applyNumberFormat="1" applyFont="1"/>
    <xf numFmtId="0" fontId="7" fillId="2" borderId="0" xfId="0" applyFont="1" applyFill="1" applyAlignment="1">
      <alignment horizontal="center" vertical="center" wrapText="1"/>
    </xf>
    <xf numFmtId="0" fontId="5" fillId="0" borderId="0" xfId="0" applyFont="1" applyFill="1"/>
    <xf numFmtId="0" fontId="5" fillId="0" borderId="0" xfId="0" applyFont="1"/>
    <xf numFmtId="0" fontId="5" fillId="0" borderId="0" xfId="0" applyNumberFormat="1" applyFont="1" applyBorder="1" applyAlignment="1">
      <alignment horizontal="left"/>
    </xf>
    <xf numFmtId="0" fontId="5" fillId="0" borderId="0" xfId="0" applyFont="1" applyFill="1" applyBorder="1"/>
    <xf numFmtId="0" fontId="5" fillId="0" borderId="0" xfId="0" applyFont="1" applyFill="1" applyBorder="1" applyAlignment="1">
      <alignment horizontal="center"/>
    </xf>
    <xf numFmtId="165" fontId="5" fillId="0" borderId="0" xfId="0" applyNumberFormat="1" applyFont="1" applyFill="1" applyBorder="1"/>
    <xf numFmtId="166" fontId="5" fillId="0" borderId="0" xfId="3" applyNumberFormat="1" applyFont="1" applyFill="1" applyBorder="1"/>
    <xf numFmtId="166" fontId="5" fillId="0" borderId="0" xfId="3" applyNumberFormat="1" applyFont="1"/>
    <xf numFmtId="0" fontId="5" fillId="0" borderId="0" xfId="0" applyFont="1" applyAlignment="1">
      <alignment horizontal="left"/>
    </xf>
    <xf numFmtId="10" fontId="5" fillId="0" borderId="0" xfId="2" applyNumberFormat="1" applyFont="1"/>
    <xf numFmtId="4" fontId="7" fillId="0" borderId="0" xfId="0" applyNumberFormat="1" applyFont="1"/>
    <xf numFmtId="165" fontId="7" fillId="0" borderId="0" xfId="0" applyNumberFormat="1" applyFont="1"/>
    <xf numFmtId="9" fontId="7" fillId="0" borderId="0" xfId="3" applyFont="1"/>
    <xf numFmtId="166" fontId="7" fillId="0" borderId="0" xfId="3" applyNumberFormat="1" applyFont="1"/>
    <xf numFmtId="165" fontId="10" fillId="0" borderId="0" xfId="0" applyNumberFormat="1" applyFont="1"/>
    <xf numFmtId="165" fontId="7" fillId="0" borderId="0" xfId="0" applyNumberFormat="1" applyFont="1" applyAlignment="1"/>
    <xf numFmtId="166" fontId="7" fillId="0" borderId="0" xfId="3" applyNumberFormat="1" applyFont="1" applyAlignment="1"/>
    <xf numFmtId="165" fontId="3" fillId="0" borderId="0" xfId="0" applyNumberFormat="1" applyFont="1" applyAlignment="1"/>
    <xf numFmtId="166" fontId="3" fillId="0" borderId="0" xfId="3" applyNumberFormat="1" applyFont="1" applyAlignment="1"/>
    <xf numFmtId="1" fontId="4" fillId="0" borderId="0" xfId="4" applyNumberFormat="1" applyFont="1" applyAlignment="1">
      <alignment horizontal="left"/>
    </xf>
    <xf numFmtId="165" fontId="7" fillId="0" borderId="0" xfId="0" applyNumberFormat="1" applyFont="1" applyAlignment="1">
      <alignment horizontal="center"/>
    </xf>
    <xf numFmtId="166" fontId="3" fillId="0" borderId="0" xfId="3" applyNumberFormat="1" applyFont="1"/>
    <xf numFmtId="9" fontId="3" fillId="0" borderId="0" xfId="3" applyFont="1"/>
    <xf numFmtId="43" fontId="3" fillId="0" borderId="0" xfId="4" applyFont="1"/>
    <xf numFmtId="167" fontId="13" fillId="3" borderId="0" xfId="5" applyNumberFormat="1" applyFont="1" applyFill="1"/>
    <xf numFmtId="168" fontId="14" fillId="3" borderId="0" xfId="5" applyNumberFormat="1" applyFont="1" applyFill="1" applyAlignment="1">
      <alignment horizontal="right"/>
    </xf>
    <xf numFmtId="0" fontId="13" fillId="3" borderId="0" xfId="0" applyFont="1" applyFill="1"/>
    <xf numFmtId="168" fontId="13" fillId="3" borderId="0" xfId="5" applyNumberFormat="1" applyFont="1" applyFill="1"/>
    <xf numFmtId="167" fontId="13" fillId="3" borderId="1" xfId="5" applyNumberFormat="1" applyFont="1" applyFill="1" applyBorder="1"/>
    <xf numFmtId="167" fontId="12" fillId="4" borderId="1" xfId="5" applyNumberFormat="1" applyFont="1" applyFill="1" applyBorder="1" applyAlignment="1">
      <alignment horizontal="right" vertical="center" wrapText="1"/>
    </xf>
    <xf numFmtId="0" fontId="12" fillId="3" borderId="0" xfId="0" applyFont="1" applyFill="1" applyBorder="1" applyAlignment="1">
      <alignment horizontal="center" vertical="center" wrapText="1"/>
    </xf>
    <xf numFmtId="167" fontId="12" fillId="3" borderId="0" xfId="5" applyNumberFormat="1" applyFont="1" applyFill="1" applyBorder="1" applyAlignment="1">
      <alignment horizontal="right" vertical="center" wrapText="1"/>
    </xf>
    <xf numFmtId="168" fontId="12" fillId="3" borderId="0" xfId="5" applyNumberFormat="1" applyFont="1" applyFill="1" applyBorder="1" applyAlignment="1">
      <alignment horizontal="right" vertical="center" wrapText="1"/>
    </xf>
    <xf numFmtId="9" fontId="4" fillId="0" borderId="0" xfId="2" applyFont="1"/>
    <xf numFmtId="3" fontId="5" fillId="0" borderId="0" xfId="0" applyNumberFormat="1" applyFont="1" applyFill="1" applyBorder="1"/>
    <xf numFmtId="169" fontId="13" fillId="3" borderId="0" xfId="0" applyNumberFormat="1" applyFont="1" applyFill="1" applyAlignment="1">
      <alignment horizontal="center"/>
    </xf>
    <xf numFmtId="3" fontId="5" fillId="0" borderId="0" xfId="0" applyNumberFormat="1" applyFont="1"/>
    <xf numFmtId="189" fontId="13" fillId="3" borderId="0" xfId="2" applyNumberFormat="1" applyFont="1" applyFill="1"/>
    <xf numFmtId="10" fontId="13" fillId="3" borderId="0" xfId="2" applyNumberFormat="1" applyFont="1" applyFill="1"/>
    <xf numFmtId="0" fontId="3" fillId="0" borderId="0" xfId="0" applyFont="1" applyAlignment="1">
      <alignment horizontal="center"/>
    </xf>
    <xf numFmtId="3" fontId="63" fillId="0" borderId="1" xfId="0" applyNumberFormat="1" applyFont="1" applyFill="1" applyBorder="1"/>
    <xf numFmtId="4" fontId="63" fillId="0" borderId="1" xfId="1" applyNumberFormat="1" applyFont="1" applyFill="1" applyBorder="1" applyAlignment="1">
      <alignment horizontal="right"/>
    </xf>
    <xf numFmtId="0" fontId="64" fillId="2" borderId="1" xfId="0" applyFont="1" applyFill="1" applyBorder="1" applyAlignment="1">
      <alignment horizontal="center" vertical="center" wrapText="1"/>
    </xf>
    <xf numFmtId="49" fontId="64" fillId="2" borderId="1" xfId="0" applyNumberFormat="1" applyFont="1" applyFill="1" applyBorder="1" applyAlignment="1">
      <alignment horizontal="center" vertical="center" wrapText="1"/>
    </xf>
    <xf numFmtId="166" fontId="64" fillId="2" borderId="1" xfId="3" applyNumberFormat="1" applyFont="1" applyFill="1" applyBorder="1" applyAlignment="1">
      <alignment horizontal="center" vertical="center" wrapText="1"/>
    </xf>
    <xf numFmtId="0" fontId="63" fillId="0" borderId="1" xfId="0" applyNumberFormat="1" applyFont="1" applyFill="1" applyBorder="1" applyAlignment="1">
      <alignment horizontal="left"/>
    </xf>
    <xf numFmtId="0" fontId="63" fillId="0" borderId="1" xfId="0" applyFont="1" applyFill="1" applyBorder="1"/>
    <xf numFmtId="0" fontId="63" fillId="0" borderId="1" xfId="0" applyFont="1" applyFill="1" applyBorder="1" applyAlignment="1">
      <alignment horizontal="center"/>
    </xf>
    <xf numFmtId="0" fontId="63" fillId="0" borderId="1" xfId="0" applyNumberFormat="1" applyFont="1" applyBorder="1" applyAlignment="1">
      <alignment horizontal="left"/>
    </xf>
    <xf numFmtId="0" fontId="63" fillId="0" borderId="1" xfId="0" applyFont="1" applyBorder="1"/>
    <xf numFmtId="0" fontId="63" fillId="0" borderId="1" xfId="0" applyFont="1" applyBorder="1" applyAlignment="1">
      <alignment horizontal="center"/>
    </xf>
    <xf numFmtId="0" fontId="64" fillId="0" borderId="0" xfId="0" applyFont="1" applyFill="1" applyBorder="1" applyAlignment="1">
      <alignment vertical="center" wrapText="1"/>
    </xf>
    <xf numFmtId="0" fontId="65" fillId="0" borderId="0" xfId="0" applyFont="1"/>
    <xf numFmtId="0" fontId="63" fillId="0" borderId="0" xfId="0" applyFont="1" applyAlignment="1">
      <alignment horizontal="left"/>
    </xf>
    <xf numFmtId="0" fontId="66" fillId="0" borderId="0" xfId="0" applyFont="1"/>
    <xf numFmtId="166" fontId="68" fillId="0" borderId="0" xfId="3" applyNumberFormat="1" applyFont="1" applyAlignment="1">
      <alignment horizontal="right"/>
    </xf>
    <xf numFmtId="0" fontId="71" fillId="0" borderId="0" xfId="0" applyFont="1" applyAlignment="1">
      <alignment vertical="center"/>
    </xf>
    <xf numFmtId="0" fontId="7" fillId="0" borderId="0" xfId="0" applyFont="1" applyAlignment="1">
      <alignment horizontal="center"/>
    </xf>
    <xf numFmtId="166" fontId="3" fillId="0" borderId="0" xfId="3" applyNumberFormat="1" applyFont="1" applyAlignment="1">
      <alignment horizontal="center"/>
    </xf>
    <xf numFmtId="167" fontId="10" fillId="0" borderId="0" xfId="4" applyNumberFormat="1" applyFont="1"/>
    <xf numFmtId="166" fontId="64" fillId="0" borderId="0" xfId="3" applyNumberFormat="1" applyFont="1"/>
    <xf numFmtId="43" fontId="71" fillId="0" borderId="0" xfId="1" applyFont="1" applyBorder="1" applyAlignment="1">
      <alignment horizontal="left" vertical="center"/>
    </xf>
    <xf numFmtId="0" fontId="71" fillId="0" borderId="0" xfId="0" applyFont="1"/>
    <xf numFmtId="0" fontId="67" fillId="0" borderId="0" xfId="0" applyFont="1" applyAlignment="1">
      <alignment horizontal="left"/>
    </xf>
    <xf numFmtId="167" fontId="71" fillId="0" borderId="0" xfId="1" applyNumberFormat="1" applyFont="1"/>
    <xf numFmtId="43" fontId="71" fillId="0" borderId="0" xfId="1" applyNumberFormat="1" applyFont="1"/>
    <xf numFmtId="167" fontId="68" fillId="0" borderId="0" xfId="1" applyNumberFormat="1" applyFont="1" applyAlignment="1">
      <alignment horizontal="right"/>
    </xf>
    <xf numFmtId="43" fontId="68" fillId="0" borderId="0" xfId="1" applyNumberFormat="1" applyFont="1" applyAlignment="1">
      <alignment horizontal="right"/>
    </xf>
    <xf numFmtId="0" fontId="72" fillId="3" borderId="0" xfId="0" applyFont="1" applyFill="1" applyAlignment="1">
      <alignment horizontal="center" vertical="center" wrapText="1"/>
    </xf>
    <xf numFmtId="0" fontId="71" fillId="0" borderId="0" xfId="0" applyFont="1" applyBorder="1" applyAlignment="1">
      <alignment vertical="center" wrapText="1"/>
    </xf>
    <xf numFmtId="0" fontId="71" fillId="0" borderId="0" xfId="0" applyFont="1" applyBorder="1" applyAlignment="1">
      <alignment vertical="center"/>
    </xf>
    <xf numFmtId="0" fontId="71" fillId="0" borderId="0" xfId="0" applyNumberFormat="1" applyFont="1" applyBorder="1" applyAlignment="1">
      <alignment horizontal="left" vertical="center"/>
    </xf>
    <xf numFmtId="0" fontId="72" fillId="3" borderId="0" xfId="0" applyFont="1" applyFill="1" applyAlignment="1">
      <alignment vertical="center"/>
    </xf>
    <xf numFmtId="0" fontId="72" fillId="0" borderId="0" xfId="0" applyNumberFormat="1" applyFont="1" applyFill="1" applyBorder="1" applyAlignment="1">
      <alignment horizontal="center" vertical="center"/>
    </xf>
    <xf numFmtId="167" fontId="72" fillId="0" borderId="0" xfId="1" applyNumberFormat="1" applyFont="1" applyFill="1" applyBorder="1" applyAlignment="1">
      <alignment vertical="center"/>
    </xf>
    <xf numFmtId="43" fontId="72" fillId="0" borderId="0" xfId="1" applyNumberFormat="1" applyFont="1" applyFill="1" applyBorder="1" applyAlignment="1">
      <alignment vertical="center"/>
    </xf>
    <xf numFmtId="0" fontId="72" fillId="0" borderId="0" xfId="0" applyFont="1" applyFill="1" applyAlignment="1">
      <alignment vertical="center"/>
    </xf>
    <xf numFmtId="0" fontId="71" fillId="0" borderId="0" xfId="0" applyNumberFormat="1" applyFont="1" applyAlignment="1">
      <alignment horizontal="center"/>
    </xf>
    <xf numFmtId="0" fontId="71" fillId="0" borderId="0" xfId="0" applyNumberFormat="1" applyFont="1"/>
    <xf numFmtId="0" fontId="71" fillId="0" borderId="0" xfId="0" applyFont="1" applyFill="1" applyAlignment="1">
      <alignment vertical="center"/>
    </xf>
    <xf numFmtId="0" fontId="71" fillId="0" borderId="0" xfId="0" applyFont="1" applyAlignment="1">
      <alignment horizontal="center"/>
    </xf>
    <xf numFmtId="0" fontId="63" fillId="3" borderId="1" xfId="0" applyFont="1" applyFill="1" applyBorder="1" applyAlignment="1">
      <alignment wrapText="1"/>
    </xf>
    <xf numFmtId="169" fontId="67" fillId="3" borderId="1" xfId="0" applyNumberFormat="1" applyFont="1" applyFill="1" applyBorder="1" applyAlignment="1">
      <alignment horizontal="center" vertical="center" wrapText="1"/>
    </xf>
    <xf numFmtId="0" fontId="67" fillId="3" borderId="1" xfId="6" applyNumberFormat="1" applyFont="1" applyFill="1" applyBorder="1" applyAlignment="1">
      <alignment horizontal="center" vertical="center" wrapText="1"/>
    </xf>
    <xf numFmtId="167" fontId="67" fillId="3" borderId="1" xfId="5" applyNumberFormat="1" applyFont="1" applyFill="1" applyBorder="1" applyAlignment="1">
      <alignment horizontal="center" vertical="center" wrapText="1"/>
    </xf>
    <xf numFmtId="168" fontId="67" fillId="3" borderId="1" xfId="5" applyNumberFormat="1" applyFont="1" applyFill="1" applyBorder="1" applyAlignment="1">
      <alignment horizontal="center" vertical="center" wrapText="1"/>
    </xf>
    <xf numFmtId="1" fontId="63" fillId="3" borderId="1" xfId="0" applyNumberFormat="1" applyFont="1" applyFill="1" applyBorder="1" applyAlignment="1">
      <alignment horizontal="center"/>
    </xf>
    <xf numFmtId="167" fontId="63" fillId="3" borderId="1" xfId="5" applyNumberFormat="1" applyFont="1" applyFill="1" applyBorder="1"/>
    <xf numFmtId="167" fontId="67" fillId="4" borderId="1" xfId="5" applyNumberFormat="1" applyFont="1" applyFill="1" applyBorder="1" applyAlignment="1">
      <alignment horizontal="right" vertical="center" wrapText="1"/>
    </xf>
    <xf numFmtId="43" fontId="13" fillId="3" borderId="1" xfId="5" applyNumberFormat="1" applyFont="1" applyFill="1" applyBorder="1"/>
    <xf numFmtId="43" fontId="12" fillId="4" borderId="1" xfId="5" applyNumberFormat="1" applyFont="1" applyFill="1" applyBorder="1" applyAlignment="1">
      <alignment horizontal="right" vertical="center" wrapText="1"/>
    </xf>
    <xf numFmtId="43" fontId="63" fillId="3" borderId="1" xfId="5" applyNumberFormat="1" applyFont="1" applyFill="1" applyBorder="1"/>
    <xf numFmtId="0" fontId="63" fillId="3" borderId="1" xfId="0" applyFont="1" applyFill="1" applyBorder="1"/>
    <xf numFmtId="43" fontId="67" fillId="4" borderId="1" xfId="5" applyNumberFormat="1" applyFont="1" applyFill="1" applyBorder="1" applyAlignment="1">
      <alignment horizontal="right" vertical="center" wrapText="1"/>
    </xf>
    <xf numFmtId="0" fontId="71" fillId="0" borderId="1" xfId="0" applyFont="1" applyBorder="1" applyAlignment="1">
      <alignment vertical="center" wrapText="1"/>
    </xf>
    <xf numFmtId="0" fontId="71" fillId="0" borderId="1" xfId="0" applyNumberFormat="1" applyFont="1" applyBorder="1" applyAlignment="1">
      <alignment vertical="center" wrapText="1"/>
    </xf>
    <xf numFmtId="0" fontId="66" fillId="0" borderId="1" xfId="0" applyFont="1" applyBorder="1" applyAlignment="1">
      <alignment vertical="center" wrapText="1"/>
    </xf>
    <xf numFmtId="0" fontId="71" fillId="0" borderId="1" xfId="0" applyNumberFormat="1" applyFont="1" applyBorder="1" applyAlignment="1">
      <alignment horizontal="left" vertical="center"/>
    </xf>
    <xf numFmtId="0" fontId="71" fillId="0" borderId="1" xfId="0" applyFont="1" applyBorder="1" applyAlignment="1">
      <alignment horizontal="left" vertical="center" wrapText="1"/>
    </xf>
    <xf numFmtId="0" fontId="63" fillId="3" borderId="1" xfId="0" applyFont="1" applyFill="1" applyBorder="1" applyAlignment="1">
      <alignment horizontal="left" vertical="center" wrapText="1"/>
    </xf>
    <xf numFmtId="0" fontId="63" fillId="3" borderId="0" xfId="0" applyFont="1" applyFill="1" applyAlignment="1">
      <alignment horizontal="left" vertical="center"/>
    </xf>
    <xf numFmtId="0" fontId="63" fillId="3" borderId="1" xfId="0" applyFont="1" applyFill="1" applyBorder="1" applyAlignment="1">
      <alignment horizontal="left" vertical="center"/>
    </xf>
    <xf numFmtId="0" fontId="71" fillId="3" borderId="1" xfId="0" applyFont="1" applyFill="1" applyBorder="1" applyAlignment="1">
      <alignment horizontal="left" vertical="center" wrapText="1"/>
    </xf>
    <xf numFmtId="167" fontId="71" fillId="0" borderId="1" xfId="1" applyNumberFormat="1" applyFont="1" applyBorder="1" applyAlignment="1">
      <alignment vertical="center"/>
    </xf>
    <xf numFmtId="43" fontId="71" fillId="0" borderId="1" xfId="1" applyNumberFormat="1" applyFont="1" applyBorder="1" applyAlignment="1">
      <alignment vertical="center"/>
    </xf>
    <xf numFmtId="43" fontId="71" fillId="0" borderId="1" xfId="1" applyNumberFormat="1" applyFont="1" applyFill="1" applyBorder="1" applyAlignment="1">
      <alignment vertical="center"/>
    </xf>
    <xf numFmtId="0" fontId="71" fillId="0" borderId="1" xfId="0" applyFont="1" applyBorder="1" applyAlignment="1">
      <alignment vertical="center"/>
    </xf>
    <xf numFmtId="0" fontId="71" fillId="0" borderId="1" xfId="0" applyFont="1" applyBorder="1" applyAlignment="1">
      <alignment horizontal="left" vertical="center"/>
    </xf>
    <xf numFmtId="167" fontId="72" fillId="2" borderId="1" xfId="1" applyNumberFormat="1" applyFont="1" applyFill="1" applyBorder="1" applyAlignment="1">
      <alignment vertical="center"/>
    </xf>
    <xf numFmtId="43" fontId="72" fillId="2" borderId="1" xfId="1" applyNumberFormat="1" applyFont="1" applyFill="1" applyBorder="1" applyAlignment="1">
      <alignment vertical="center"/>
    </xf>
    <xf numFmtId="0" fontId="72" fillId="4" borderId="1" xfId="0" applyFont="1" applyFill="1" applyBorder="1" applyAlignment="1">
      <alignment horizontal="center" vertical="center" wrapText="1"/>
    </xf>
    <xf numFmtId="167" fontId="72" fillId="4" borderId="1" xfId="1" applyNumberFormat="1" applyFont="1" applyFill="1" applyBorder="1" applyAlignment="1">
      <alignment horizontal="center" vertical="center" wrapText="1"/>
    </xf>
    <xf numFmtId="43" fontId="72" fillId="4" borderId="1" xfId="1" applyNumberFormat="1" applyFont="1" applyFill="1" applyBorder="1" applyAlignment="1">
      <alignment horizontal="center" vertical="center" wrapText="1"/>
    </xf>
    <xf numFmtId="3" fontId="72" fillId="4" borderId="1" xfId="0" applyNumberFormat="1" applyFont="1" applyFill="1" applyBorder="1" applyAlignment="1">
      <alignment horizontal="center" vertical="center" wrapText="1"/>
    </xf>
    <xf numFmtId="0" fontId="71" fillId="0" borderId="1" xfId="0" applyNumberFormat="1" applyFont="1" applyBorder="1" applyAlignment="1">
      <alignment horizontal="center" vertical="center"/>
    </xf>
    <xf numFmtId="43" fontId="71" fillId="0" borderId="1" xfId="1" applyFont="1" applyBorder="1" applyAlignment="1">
      <alignment horizontal="left" vertical="center"/>
    </xf>
    <xf numFmtId="43" fontId="71" fillId="0" borderId="1" xfId="1" applyFont="1" applyBorder="1" applyAlignment="1">
      <alignment vertical="center"/>
    </xf>
    <xf numFmtId="44" fontId="71" fillId="0" borderId="1" xfId="0" applyNumberFormat="1" applyFont="1" applyBorder="1" applyAlignment="1">
      <alignment horizontal="left" vertical="center"/>
    </xf>
    <xf numFmtId="44" fontId="71" fillId="0" borderId="1" xfId="0" applyNumberFormat="1" applyFont="1" applyFill="1" applyBorder="1" applyAlignment="1">
      <alignment vertical="center"/>
    </xf>
    <xf numFmtId="43" fontId="71" fillId="0" borderId="1" xfId="1" applyFont="1" applyFill="1" applyBorder="1" applyAlignment="1">
      <alignment horizontal="left" vertical="center"/>
    </xf>
    <xf numFmtId="44" fontId="71" fillId="0" borderId="1" xfId="0" applyNumberFormat="1" applyFont="1" applyBorder="1" applyAlignment="1">
      <alignment vertical="center"/>
    </xf>
    <xf numFmtId="168" fontId="71" fillId="0" borderId="1" xfId="1" applyNumberFormat="1" applyFont="1" applyBorder="1" applyAlignment="1">
      <alignment vertical="center"/>
    </xf>
    <xf numFmtId="0" fontId="71" fillId="0" borderId="1" xfId="0" applyFont="1" applyBorder="1" applyAlignment="1">
      <alignment horizontal="center" vertical="center"/>
    </xf>
    <xf numFmtId="43" fontId="66" fillId="0" borderId="1" xfId="1" applyFont="1" applyBorder="1" applyAlignment="1">
      <alignment vertical="center"/>
    </xf>
    <xf numFmtId="0" fontId="71" fillId="0" borderId="1" xfId="1" applyNumberFormat="1" applyFont="1" applyBorder="1" applyAlignment="1">
      <alignment horizontal="left" vertical="center" wrapText="1"/>
    </xf>
    <xf numFmtId="0" fontId="67" fillId="0" borderId="0" xfId="0" applyFont="1" applyAlignment="1">
      <alignment horizontal="center" vertical="center" wrapText="1" shrinkToFit="1"/>
    </xf>
    <xf numFmtId="0" fontId="63" fillId="0" borderId="0" xfId="0" applyFont="1" applyFill="1" applyBorder="1" applyAlignment="1">
      <alignment horizontal="left" vertical="center" wrapText="1"/>
    </xf>
    <xf numFmtId="0" fontId="9" fillId="0" borderId="0" xfId="0" applyFont="1" applyAlignment="1">
      <alignment horizontal="center"/>
    </xf>
    <xf numFmtId="0" fontId="67" fillId="0" borderId="0" xfId="0" applyFont="1" applyAlignment="1">
      <alignment horizontal="center"/>
    </xf>
    <xf numFmtId="0" fontId="12" fillId="0" borderId="0" xfId="0" applyFont="1" applyAlignment="1">
      <alignment horizontal="center"/>
    </xf>
    <xf numFmtId="0" fontId="68" fillId="0" borderId="0" xfId="0" applyFont="1" applyAlignment="1">
      <alignment horizontal="center"/>
    </xf>
    <xf numFmtId="0" fontId="72" fillId="4" borderId="1" xfId="0" applyNumberFormat="1" applyFont="1" applyFill="1" applyBorder="1" applyAlignment="1">
      <alignment horizontal="center" vertical="center"/>
    </xf>
    <xf numFmtId="0" fontId="12" fillId="0" borderId="0" xfId="0" applyNumberFormat="1" applyFont="1" applyAlignment="1">
      <alignment horizontal="center"/>
    </xf>
    <xf numFmtId="0" fontId="68" fillId="0" borderId="0" xfId="0" applyNumberFormat="1" applyFont="1" applyAlignment="1">
      <alignment horizontal="center"/>
    </xf>
    <xf numFmtId="0" fontId="3" fillId="0" borderId="0" xfId="0" applyFont="1" applyAlignment="1">
      <alignment horizontal="center"/>
    </xf>
    <xf numFmtId="0" fontId="67" fillId="4" borderId="1" xfId="0" applyFont="1" applyFill="1" applyBorder="1" applyAlignment="1">
      <alignment horizontal="center" vertical="center" wrapText="1"/>
    </xf>
    <xf numFmtId="0" fontId="12" fillId="3" borderId="0" xfId="6" applyFont="1" applyFill="1" applyAlignment="1">
      <alignment horizontal="center"/>
    </xf>
    <xf numFmtId="0" fontId="12" fillId="3" borderId="0" xfId="0" applyFont="1" applyFill="1" applyAlignment="1">
      <alignment horizontal="left"/>
    </xf>
    <xf numFmtId="0" fontId="12" fillId="3" borderId="0" xfId="6" applyNumberFormat="1" applyFont="1" applyFill="1" applyAlignment="1">
      <alignment horizontal="center" vertical="center"/>
    </xf>
    <xf numFmtId="0" fontId="15" fillId="3" borderId="0" xfId="0" applyFont="1" applyFill="1" applyAlignment="1">
      <alignment horizontal="center"/>
    </xf>
    <xf numFmtId="166" fontId="63" fillId="0" borderId="15" xfId="3" applyNumberFormat="1" applyFont="1" applyFill="1" applyBorder="1"/>
    <xf numFmtId="166" fontId="63" fillId="0" borderId="15" xfId="3" applyNumberFormat="1" applyFont="1" applyBorder="1"/>
    <xf numFmtId="3" fontId="63" fillId="0" borderId="16" xfId="0" applyNumberFormat="1" applyFont="1" applyBorder="1"/>
    <xf numFmtId="166" fontId="63" fillId="0" borderId="17" xfId="3" applyNumberFormat="1" applyFont="1" applyBorder="1"/>
    <xf numFmtId="3" fontId="63" fillId="0" borderId="18" xfId="0" applyNumberFormat="1" applyFont="1" applyFill="1" applyBorder="1"/>
    <xf numFmtId="166" fontId="63" fillId="0" borderId="19" xfId="3" applyNumberFormat="1" applyFont="1" applyFill="1" applyBorder="1"/>
    <xf numFmtId="44" fontId="71" fillId="0" borderId="0" xfId="0" applyNumberFormat="1" applyFont="1" applyAlignment="1">
      <alignment vertical="center"/>
    </xf>
    <xf numFmtId="1" fontId="13" fillId="3" borderId="1" xfId="0" applyNumberFormat="1" applyFont="1" applyFill="1" applyBorder="1" applyAlignment="1">
      <alignment horizontal="center"/>
    </xf>
    <xf numFmtId="0" fontId="67" fillId="2" borderId="1" xfId="0" applyFont="1" applyFill="1" applyBorder="1" applyAlignment="1">
      <alignment horizontal="center" vertical="center" wrapText="1"/>
    </xf>
    <xf numFmtId="167" fontId="67" fillId="2" borderId="1" xfId="1" applyNumberFormat="1" applyFont="1" applyFill="1" applyBorder="1" applyAlignment="1">
      <alignment horizontal="center" vertical="center" wrapText="1"/>
    </xf>
    <xf numFmtId="43" fontId="67" fillId="2" borderId="1" xfId="1" applyNumberFormat="1" applyFont="1" applyFill="1" applyBorder="1" applyAlignment="1">
      <alignment horizontal="center" vertical="center" wrapText="1"/>
    </xf>
    <xf numFmtId="3" fontId="67" fillId="2" borderId="1" xfId="0" applyNumberFormat="1" applyFont="1" applyFill="1" applyBorder="1" applyAlignment="1">
      <alignment horizontal="center" vertical="center" wrapText="1"/>
    </xf>
    <xf numFmtId="0" fontId="67" fillId="4" borderId="1" xfId="0" applyFont="1" applyFill="1" applyBorder="1" applyAlignment="1">
      <alignment horizontal="center" vertical="center"/>
    </xf>
    <xf numFmtId="167" fontId="67" fillId="4" borderId="1" xfId="1" applyNumberFormat="1" applyFont="1" applyFill="1" applyBorder="1" applyAlignment="1">
      <alignment vertical="center"/>
    </xf>
    <xf numFmtId="43" fontId="67" fillId="4" borderId="1" xfId="1" applyNumberFormat="1" applyFont="1" applyFill="1" applyBorder="1" applyAlignment="1">
      <alignment vertical="center"/>
    </xf>
  </cellXfs>
  <cellStyles count="208">
    <cellStyle name="??" xfId="8"/>
    <cellStyle name="?? [0.00]_PRODUCT DETAIL Q1" xfId="9"/>
    <cellStyle name="?? [0]" xfId="10"/>
    <cellStyle name="???? [0.00]_PRODUCT DETAIL Q1" xfId="11"/>
    <cellStyle name="????_PRODUCT DETAIL Q1" xfId="12"/>
    <cellStyle name="???[0]_Book1" xfId="13"/>
    <cellStyle name="???_95" xfId="14"/>
    <cellStyle name="??_(????)??????" xfId="15"/>
    <cellStyle name="_Book1" xfId="16"/>
    <cellStyle name="1" xfId="17"/>
    <cellStyle name="2" xfId="18"/>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cellStyle name="4" xfId="2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cellStyle name="ÅëÈ­ [0]_S" xfId="22"/>
    <cellStyle name="AeE­_INQUIRY ¿μ¾÷AßAø " xfId="23"/>
    <cellStyle name="ÅëÈ­_S" xfId="24"/>
    <cellStyle name="AÞ¸¶ [0]_INQUIRY ¿?¾÷AßAø " xfId="25"/>
    <cellStyle name="ÄÞ¸¶ [0]_S" xfId="26"/>
    <cellStyle name="AÞ¸¶_INQUIRY ¿?¾÷AßAø " xfId="27"/>
    <cellStyle name="ÄÞ¸¶_S" xfId="28"/>
    <cellStyle name="Bad" xfId="169" builtinId="27" customBuiltin="1"/>
    <cellStyle name="C?AØ_¿?¾÷CoE² " xfId="29"/>
    <cellStyle name="C￥AØ_¿μ¾÷CoE² " xfId="30"/>
    <cellStyle name="Ç¥ÁØ_S" xfId="31"/>
    <cellStyle name="C￥AØ_Sheet1_¿μ¾÷CoE² " xfId="32"/>
    <cellStyle name="Calc Currency (0)" xfId="33"/>
    <cellStyle name="Calc Currency (0) 2" xfId="34"/>
    <cellStyle name="Calc Currency (0) 3" xfId="35"/>
    <cellStyle name="Calculation" xfId="173" builtinId="22" customBuiltin="1"/>
    <cellStyle name="Check Cell" xfId="175" builtinId="23" customBuiltin="1"/>
    <cellStyle name="Comma" xfId="1" builtinId="3"/>
    <cellStyle name="Comma 2" xfId="37"/>
    <cellStyle name="Comma 2 2" xfId="38"/>
    <cellStyle name="Comma 2 2 2" xfId="39"/>
    <cellStyle name="Comma 2 2 3" xfId="4"/>
    <cellStyle name="Comma 2 2 3 2" xfId="40"/>
    <cellStyle name="Comma 2 2 4" xfId="41"/>
    <cellStyle name="Comma 2 3" xfId="42"/>
    <cellStyle name="Comma 2 4" xfId="43"/>
    <cellStyle name="Comma 2 5" xfId="44"/>
    <cellStyle name="Comma 3" xfId="45"/>
    <cellStyle name="Comma 3 2" xfId="46"/>
    <cellStyle name="Comma 3 3" xfId="47"/>
    <cellStyle name="Comma 3 4" xfId="48"/>
    <cellStyle name="Comma 4" xfId="5"/>
    <cellStyle name="Comma 4 2" xfId="49"/>
    <cellStyle name="Comma 5" xfId="36"/>
    <cellStyle name="Comma 6" xfId="204"/>
    <cellStyle name="Comma0" xfId="50"/>
    <cellStyle name="Currency0" xfId="51"/>
    <cellStyle name="Date" xfId="52"/>
    <cellStyle name="Explanatory Text" xfId="177" builtinId="53" customBuiltin="1"/>
    <cellStyle name="Fixed" xfId="53"/>
    <cellStyle name="Good" xfId="168" builtinId="26" customBuiltin="1"/>
    <cellStyle name="Header1" xfId="54"/>
    <cellStyle name="Header2" xfId="55"/>
    <cellStyle name="Heading 1" xfId="164" builtinId="16" customBuiltin="1"/>
    <cellStyle name="Heading 1 2" xfId="56"/>
    <cellStyle name="Heading 1 3" xfId="57"/>
    <cellStyle name="Heading 1 4" xfId="58"/>
    <cellStyle name="Heading 1 5" xfId="59"/>
    <cellStyle name="Heading 1 6" xfId="60"/>
    <cellStyle name="Heading 1 7" xfId="61"/>
    <cellStyle name="Heading 1 8" xfId="62"/>
    <cellStyle name="Heading 1 9" xfId="63"/>
    <cellStyle name="Heading 2" xfId="165" builtinId="17" customBuiltin="1"/>
    <cellStyle name="Heading 2 2" xfId="64"/>
    <cellStyle name="Heading 2 3" xfId="65"/>
    <cellStyle name="Heading 2 4" xfId="66"/>
    <cellStyle name="Heading 2 5" xfId="67"/>
    <cellStyle name="Heading 2 6" xfId="68"/>
    <cellStyle name="Heading 2 7" xfId="69"/>
    <cellStyle name="Heading 2 8" xfId="70"/>
    <cellStyle name="Heading 2 9" xfId="71"/>
    <cellStyle name="Heading 3" xfId="166" builtinId="18" customBuiltin="1"/>
    <cellStyle name="Heading 4" xfId="167" builtinId="19" customBuiltin="1"/>
    <cellStyle name="Input" xfId="171" builtinId="20" customBuiltin="1"/>
    <cellStyle name="Ledger 17 x 11 in" xfId="72"/>
    <cellStyle name="Linked Cell" xfId="174" builtinId="24" customBuiltin="1"/>
    <cellStyle name="moi" xfId="73"/>
    <cellStyle name="moi 2" xfId="74"/>
    <cellStyle name="moi 3" xfId="75"/>
    <cellStyle name="n" xfId="76"/>
    <cellStyle name="Neutral" xfId="170" builtinId="28" customBuiltin="1"/>
    <cellStyle name="Normal" xfId="0" builtinId="0"/>
    <cellStyle name="Normal - Style1" xfId="77"/>
    <cellStyle name="Normal 10" xfId="6"/>
    <cellStyle name="Normal 11" xfId="78"/>
    <cellStyle name="Normal 12" xfId="79"/>
    <cellStyle name="Normal 13" xfId="80"/>
    <cellStyle name="Normal 14" xfId="81"/>
    <cellStyle name="Normal 15" xfId="82"/>
    <cellStyle name="Normal 16" xfId="83"/>
    <cellStyle name="Normal 17" xfId="84"/>
    <cellStyle name="Normal 18" xfId="85"/>
    <cellStyle name="Normal 19" xfId="86"/>
    <cellStyle name="Normal 2" xfId="87"/>
    <cellStyle name="Normal 2 2" xfId="88"/>
    <cellStyle name="Normal 2 2 2" xfId="89"/>
    <cellStyle name="Normal 2 2 3" xfId="90"/>
    <cellStyle name="Normal 2 2 4" xfId="91"/>
    <cellStyle name="Normal 2 3" xfId="92"/>
    <cellStyle name="Normal 2 4" xfId="93"/>
    <cellStyle name="Normal 2 5" xfId="94"/>
    <cellStyle name="Normal 2 6" xfId="95"/>
    <cellStyle name="Normal 2 7" xfId="96"/>
    <cellStyle name="Normal 20" xfId="97"/>
    <cellStyle name="Normal 21" xfId="98"/>
    <cellStyle name="Normal 22" xfId="99"/>
    <cellStyle name="Normal 23" xfId="100"/>
    <cellStyle name="Normal 24" xfId="7"/>
    <cellStyle name="Normal 25" xfId="126"/>
    <cellStyle name="Normal 26" xfId="162"/>
    <cellStyle name="Normal 27" xfId="161"/>
    <cellStyle name="Normal 28" xfId="203"/>
    <cellStyle name="Normal 29" xfId="206"/>
    <cellStyle name="Normal 3" xfId="101"/>
    <cellStyle name="Normal 3 2" xfId="102"/>
    <cellStyle name="Normal 3 3" xfId="103"/>
    <cellStyle name="Normal 3 4" xfId="104"/>
    <cellStyle name="Normal 3 5" xfId="105"/>
    <cellStyle name="Normal 3_Book1" xfId="106"/>
    <cellStyle name="Normal 30" xfId="205"/>
    <cellStyle name="Normal 4" xfId="107"/>
    <cellStyle name="Normal 4 2" xfId="108"/>
    <cellStyle name="Normal 4 3" xfId="109"/>
    <cellStyle name="Normal 4 4" xfId="110"/>
    <cellStyle name="Normal 4 5" xfId="111"/>
    <cellStyle name="Normal 5" xfId="112"/>
    <cellStyle name="Normal 5 2" xfId="113"/>
    <cellStyle name="Normal 5 3" xfId="114"/>
    <cellStyle name="Normal 5 4" xfId="115"/>
    <cellStyle name="Normal 5 5" xfId="116"/>
    <cellStyle name="Normal 6" xfId="117"/>
    <cellStyle name="Normal 7" xfId="118"/>
    <cellStyle name="Normal 8" xfId="119"/>
    <cellStyle name="Normal 9" xfId="120"/>
    <cellStyle name="Normal1" xfId="121"/>
    <cellStyle name="Normal1 2" xfId="122"/>
    <cellStyle name="Normal1 3" xfId="123"/>
    <cellStyle name="Note 2" xfId="207"/>
    <cellStyle name="Output" xfId="172" builtinId="21" customBuiltin="1"/>
    <cellStyle name="Percent" xfId="2" builtinId="5"/>
    <cellStyle name="Percent 2" xfId="125"/>
    <cellStyle name="Percent 2 2" xfId="3"/>
    <cellStyle name="Percent 3" xfId="127"/>
    <cellStyle name="Percent 4" xfId="128"/>
    <cellStyle name="Percent 5" xfId="129"/>
    <cellStyle name="Percent 6" xfId="130"/>
    <cellStyle name="Percent 7" xfId="124"/>
    <cellStyle name="Style 1" xfId="131"/>
    <cellStyle name="Title" xfId="163" builtinId="15" customBuiltin="1"/>
    <cellStyle name="Total" xfId="178" builtinId="25" customBuiltin="1"/>
    <cellStyle name="Total 2" xfId="132"/>
    <cellStyle name="Total 3" xfId="133"/>
    <cellStyle name="Total 4" xfId="134"/>
    <cellStyle name="Total 5" xfId="135"/>
    <cellStyle name="Total 6" xfId="136"/>
    <cellStyle name="Total 7" xfId="137"/>
    <cellStyle name="Total 8" xfId="138"/>
    <cellStyle name="Total 9" xfId="139"/>
    <cellStyle name="Warning Text" xfId="176" builtinId="11" customBuiltin="1"/>
    <cellStyle name="xuan" xfId="140"/>
    <cellStyle name=" [0.00]_ Att. 1- Cover" xfId="141"/>
    <cellStyle name="_ Att. 1- Cover" xfId="142"/>
    <cellStyle name="?_ Att. 1- Cover" xfId="143"/>
    <cellStyle name="똿뗦먛귟 [0.00]_PRODUCT DETAIL Q1" xfId="144"/>
    <cellStyle name="똿뗦먛귟_PRODUCT DETAIL Q1" xfId="145"/>
    <cellStyle name="믅됞 [0.00]_PRODUCT DETAIL Q1" xfId="146"/>
    <cellStyle name="믅됞_PRODUCT DETAIL Q1" xfId="147"/>
    <cellStyle name="백분율_95" xfId="148"/>
    <cellStyle name="뷭?_BOOKSHIP" xfId="149"/>
    <cellStyle name="콤마 [0]_1202" xfId="150"/>
    <cellStyle name="콤마_1202" xfId="151"/>
    <cellStyle name="통화 [0]_1202" xfId="152"/>
    <cellStyle name="통화_1202" xfId="153"/>
    <cellStyle name="표준_(정보부문)월별인원계획" xfId="154"/>
    <cellStyle name="一般_00Q3902REV.1" xfId="155"/>
    <cellStyle name="千分位[0]_00Q3902REV.1" xfId="156"/>
    <cellStyle name="千分位_00Q3902REV.1" xfId="157"/>
    <cellStyle name="貨幣 [0]_00Q3902REV.1" xfId="158"/>
    <cellStyle name="貨幣[0]_BRE" xfId="159"/>
    <cellStyle name="貨幣_00Q3902REV.1" xfId="160"/>
  </cellStyles>
  <dxfs count="1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I_07.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7"/>
      <sheetName val="Thang 7 2022"/>
      <sheetName val="Luy ke T7 2022"/>
    </sheetNames>
    <sheetDataSet>
      <sheetData sheetId="0"/>
      <sheetData sheetId="1">
        <row r="27">
          <cell r="C27">
            <v>927</v>
          </cell>
          <cell r="D27">
            <v>5723.1274453400001</v>
          </cell>
          <cell r="E27">
            <v>579</v>
          </cell>
          <cell r="F27">
            <v>7240.1363627898409</v>
          </cell>
          <cell r="G27">
            <v>2072</v>
          </cell>
          <cell r="H27">
            <v>2578.1297313499999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6"/>
  <sheetViews>
    <sheetView tabSelected="1" zoomScale="120" zoomScaleNormal="120" workbookViewId="0">
      <selection activeCell="G4" sqref="G4"/>
    </sheetView>
  </sheetViews>
  <sheetFormatPr defaultColWidth="9.140625" defaultRowHeight="14.25"/>
  <cols>
    <col min="1" max="1" width="6.140625" style="2" customWidth="1"/>
    <col min="2" max="2" width="32.28515625" style="2" customWidth="1"/>
    <col min="3" max="3" width="16.42578125" style="2" customWidth="1"/>
    <col min="4" max="4" width="16.28515625" style="3" customWidth="1"/>
    <col min="5" max="5" width="16.28515625" style="4" customWidth="1"/>
    <col min="6" max="6" width="16.28515625" style="5" customWidth="1"/>
    <col min="7" max="16384" width="9.140625" style="2"/>
  </cols>
  <sheetData>
    <row r="1" spans="1:6">
      <c r="A1" s="135" t="s">
        <v>105</v>
      </c>
      <c r="B1" s="135"/>
      <c r="C1" s="135"/>
      <c r="D1" s="135"/>
      <c r="E1" s="135"/>
      <c r="F1" s="135"/>
    </row>
    <row r="2" spans="1:6" ht="15">
      <c r="A2" s="46"/>
      <c r="B2" s="46"/>
      <c r="C2" s="46"/>
      <c r="D2" s="46"/>
      <c r="E2" s="46"/>
      <c r="F2" s="46"/>
    </row>
    <row r="3" spans="1:6" ht="15">
      <c r="A3" s="1" t="s">
        <v>106</v>
      </c>
      <c r="B3" s="61"/>
      <c r="F3" s="62" t="s">
        <v>280</v>
      </c>
    </row>
    <row r="5" spans="1:6" ht="18" customHeight="1">
      <c r="A5" s="132" t="s">
        <v>281</v>
      </c>
      <c r="B5" s="132"/>
      <c r="C5" s="132"/>
      <c r="D5" s="132"/>
      <c r="E5" s="132"/>
      <c r="F5" s="132"/>
    </row>
    <row r="6" spans="1:6" ht="15">
      <c r="A6" s="46"/>
      <c r="B6" s="46"/>
      <c r="C6" s="46"/>
      <c r="D6" s="46"/>
      <c r="E6" s="64"/>
      <c r="F6" s="65"/>
    </row>
    <row r="8" spans="1:6" s="6" customFormat="1" ht="28.5">
      <c r="A8" s="49" t="s">
        <v>107</v>
      </c>
      <c r="B8" s="49" t="s">
        <v>108</v>
      </c>
      <c r="C8" s="49" t="s">
        <v>109</v>
      </c>
      <c r="D8" s="50" t="s">
        <v>278</v>
      </c>
      <c r="E8" s="50" t="s">
        <v>279</v>
      </c>
      <c r="F8" s="51" t="s">
        <v>110</v>
      </c>
    </row>
    <row r="9" spans="1:6" s="7" customFormat="1" ht="15">
      <c r="A9" s="52">
        <v>1</v>
      </c>
      <c r="B9" s="53" t="s">
        <v>111</v>
      </c>
      <c r="C9" s="54" t="s">
        <v>121</v>
      </c>
      <c r="D9" s="47">
        <v>10500</v>
      </c>
      <c r="E9" s="47">
        <v>11570</v>
      </c>
      <c r="F9" s="147">
        <f>E9/D9</f>
        <v>1.1019047619047619</v>
      </c>
    </row>
    <row r="10" spans="1:6" s="8" customFormat="1" ht="15">
      <c r="A10" s="55">
        <v>2</v>
      </c>
      <c r="B10" s="56" t="s">
        <v>112</v>
      </c>
      <c r="C10" s="54" t="s">
        <v>121</v>
      </c>
      <c r="D10" s="48">
        <v>16723.517022666278</v>
      </c>
      <c r="E10" s="48">
        <f>E11+E12+E13</f>
        <v>15541.393539479841</v>
      </c>
      <c r="F10" s="148">
        <f>E10/D10</f>
        <v>0.92931370347611442</v>
      </c>
    </row>
    <row r="11" spans="1:6" s="8" customFormat="1" ht="15">
      <c r="A11" s="55">
        <v>2.1</v>
      </c>
      <c r="B11" s="56" t="s">
        <v>113</v>
      </c>
      <c r="C11" s="54" t="s">
        <v>121</v>
      </c>
      <c r="D11" s="48">
        <v>10128.656247170002</v>
      </c>
      <c r="E11" s="48">
        <f>'[1]Thang 7 2022'!D27</f>
        <v>5723.1274453400001</v>
      </c>
      <c r="F11" s="148">
        <f>E11/D11</f>
        <v>0.56504311190727508</v>
      </c>
    </row>
    <row r="12" spans="1:6" s="8" customFormat="1" ht="15">
      <c r="A12" s="52">
        <v>2.2000000000000002</v>
      </c>
      <c r="B12" s="56" t="s">
        <v>114</v>
      </c>
      <c r="C12" s="54" t="s">
        <v>121</v>
      </c>
      <c r="D12" s="48">
        <v>4543.5954089403131</v>
      </c>
      <c r="E12" s="48">
        <f>'[1]Thang 7 2022'!F27</f>
        <v>7240.1363627898409</v>
      </c>
      <c r="F12" s="148">
        <f t="shared" ref="F12:F21" si="0">E12/D12</f>
        <v>1.5934817498370597</v>
      </c>
    </row>
    <row r="13" spans="1:6" s="8" customFormat="1" ht="15">
      <c r="A13" s="52">
        <v>2.2999999999999998</v>
      </c>
      <c r="B13" s="56" t="s">
        <v>115</v>
      </c>
      <c r="C13" s="54" t="s">
        <v>121</v>
      </c>
      <c r="D13" s="48">
        <v>2051.2653665559628</v>
      </c>
      <c r="E13" s="48">
        <f>'[1]Thang 7 2022'!H27</f>
        <v>2578.1297313499999</v>
      </c>
      <c r="F13" s="148">
        <f t="shared" si="0"/>
        <v>1.2568484669921731</v>
      </c>
    </row>
    <row r="14" spans="1:6" s="8" customFormat="1" ht="15">
      <c r="A14" s="55">
        <v>3</v>
      </c>
      <c r="B14" s="56" t="s">
        <v>116</v>
      </c>
      <c r="C14" s="57"/>
      <c r="D14" s="47"/>
      <c r="E14" s="47"/>
      <c r="F14" s="148" t="s">
        <v>273</v>
      </c>
    </row>
    <row r="15" spans="1:6" s="8" customFormat="1" ht="15">
      <c r="A15" s="55">
        <v>3.1</v>
      </c>
      <c r="B15" s="56" t="s">
        <v>113</v>
      </c>
      <c r="C15" s="57" t="s">
        <v>122</v>
      </c>
      <c r="D15" s="47">
        <v>1006</v>
      </c>
      <c r="E15" s="47">
        <f>'[1]Thang 7 2022'!C27</f>
        <v>927</v>
      </c>
      <c r="F15" s="148">
        <f t="shared" si="0"/>
        <v>0.92147117296222669</v>
      </c>
    </row>
    <row r="16" spans="1:6" s="8" customFormat="1" ht="15">
      <c r="A16" s="52">
        <v>3.2</v>
      </c>
      <c r="B16" s="56" t="s">
        <v>114</v>
      </c>
      <c r="C16" s="57" t="s">
        <v>123</v>
      </c>
      <c r="D16" s="47">
        <v>561</v>
      </c>
      <c r="E16" s="47">
        <f>'[1]Thang 7 2022'!E27</f>
        <v>579</v>
      </c>
      <c r="F16" s="148">
        <f t="shared" si="0"/>
        <v>1.0320855614973261</v>
      </c>
    </row>
    <row r="17" spans="1:9" s="8" customFormat="1" ht="15">
      <c r="A17" s="52">
        <v>3.3</v>
      </c>
      <c r="B17" s="56" t="s">
        <v>115</v>
      </c>
      <c r="C17" s="57" t="s">
        <v>123</v>
      </c>
      <c r="D17" s="47">
        <v>2403</v>
      </c>
      <c r="E17" s="47">
        <f>'[1]Thang 7 2022'!G27</f>
        <v>2072</v>
      </c>
      <c r="F17" s="148">
        <f t="shared" si="0"/>
        <v>0.86225551394090716</v>
      </c>
    </row>
    <row r="18" spans="1:9" s="8" customFormat="1" ht="14.25" customHeight="1">
      <c r="A18" s="55">
        <v>4</v>
      </c>
      <c r="B18" s="56" t="s">
        <v>117</v>
      </c>
      <c r="C18" s="57"/>
      <c r="D18" s="149"/>
      <c r="E18" s="149"/>
      <c r="F18" s="150"/>
    </row>
    <row r="19" spans="1:9" s="8" customFormat="1" ht="14.25" customHeight="1">
      <c r="A19" s="55">
        <v>4.0999999999999996</v>
      </c>
      <c r="B19" s="53" t="s">
        <v>118</v>
      </c>
      <c r="C19" s="54" t="s">
        <v>121</v>
      </c>
      <c r="D19" s="47">
        <v>137701</v>
      </c>
      <c r="E19" s="47">
        <v>160364</v>
      </c>
      <c r="F19" s="147">
        <f t="shared" si="0"/>
        <v>1.164581230346911</v>
      </c>
    </row>
    <row r="20" spans="1:9" s="8" customFormat="1" ht="14.25" customHeight="1">
      <c r="A20" s="52">
        <v>4.2</v>
      </c>
      <c r="B20" s="53" t="s">
        <v>119</v>
      </c>
      <c r="C20" s="54" t="s">
        <v>121</v>
      </c>
      <c r="D20" s="47">
        <v>136770</v>
      </c>
      <c r="E20" s="47">
        <v>158898</v>
      </c>
      <c r="F20" s="147">
        <f t="shared" si="0"/>
        <v>1.1617898661987278</v>
      </c>
    </row>
    <row r="21" spans="1:9" s="8" customFormat="1" ht="21" customHeight="1" thickBot="1">
      <c r="A21" s="55">
        <v>5</v>
      </c>
      <c r="B21" s="53" t="s">
        <v>120</v>
      </c>
      <c r="C21" s="54" t="s">
        <v>121</v>
      </c>
      <c r="D21" s="151">
        <v>122684</v>
      </c>
      <c r="E21" s="151">
        <v>140727</v>
      </c>
      <c r="F21" s="152">
        <f t="shared" si="0"/>
        <v>1.1470688924391119</v>
      </c>
    </row>
    <row r="22" spans="1:9" s="8" customFormat="1" ht="15" thickTop="1">
      <c r="A22" s="9"/>
      <c r="B22" s="10"/>
      <c r="C22" s="11"/>
      <c r="D22" s="41"/>
      <c r="E22" s="12"/>
      <c r="F22" s="13"/>
      <c r="G22" s="43"/>
    </row>
    <row r="23" spans="1:9" s="8" customFormat="1" ht="70.5" customHeight="1">
      <c r="A23" s="9"/>
      <c r="B23" s="58" t="s">
        <v>277</v>
      </c>
      <c r="C23" s="133" t="s">
        <v>282</v>
      </c>
      <c r="D23" s="133"/>
      <c r="E23" s="133"/>
      <c r="F23" s="133"/>
      <c r="I23" s="43"/>
    </row>
    <row r="24" spans="1:9" s="8" customFormat="1" ht="15">
      <c r="A24" s="59" t="s">
        <v>124</v>
      </c>
      <c r="C24" s="66"/>
      <c r="D24" s="66"/>
      <c r="E24" s="4"/>
      <c r="F24" s="14"/>
    </row>
    <row r="25" spans="1:9" s="8" customFormat="1" ht="15">
      <c r="B25" s="60" t="s">
        <v>125</v>
      </c>
      <c r="D25" s="4"/>
      <c r="E25" s="4"/>
      <c r="F25" s="67"/>
    </row>
    <row r="26" spans="1:9" s="8" customFormat="1" ht="15">
      <c r="B26" s="15"/>
      <c r="D26" s="16"/>
      <c r="E26" s="17"/>
      <c r="F26" s="67"/>
    </row>
    <row r="27" spans="1:9" s="8" customFormat="1" ht="15" hidden="1">
      <c r="A27" s="134" t="s">
        <v>0</v>
      </c>
      <c r="B27" s="134"/>
      <c r="D27" s="18"/>
      <c r="E27" s="19"/>
      <c r="F27" s="20"/>
    </row>
    <row r="28" spans="1:9" s="8" customFormat="1" ht="15" hidden="1">
      <c r="B28" s="15" t="s">
        <v>1</v>
      </c>
      <c r="C28" s="8" t="s">
        <v>2</v>
      </c>
      <c r="D28" s="21"/>
      <c r="E28" s="22"/>
      <c r="F28" s="23"/>
    </row>
    <row r="29" spans="1:9" ht="15" hidden="1">
      <c r="A29" s="8"/>
      <c r="B29" s="8" t="s">
        <v>3</v>
      </c>
      <c r="C29" s="8" t="s">
        <v>4</v>
      </c>
      <c r="D29" s="18"/>
      <c r="E29" s="24"/>
      <c r="F29" s="25"/>
    </row>
    <row r="30" spans="1:9" ht="15" hidden="1">
      <c r="B30" s="2" t="s">
        <v>5</v>
      </c>
      <c r="C30" s="26">
        <v>14716</v>
      </c>
      <c r="D30" s="24"/>
      <c r="E30" s="27"/>
      <c r="F30" s="28"/>
    </row>
    <row r="31" spans="1:9" ht="15" hidden="1">
      <c r="D31" s="29"/>
      <c r="E31" s="27"/>
      <c r="F31" s="30"/>
    </row>
    <row r="36" spans="6:6">
      <c r="F36" s="40"/>
    </row>
  </sheetData>
  <mergeCells count="4">
    <mergeCell ref="A5:F5"/>
    <mergeCell ref="C23:F23"/>
    <mergeCell ref="A27:B27"/>
    <mergeCell ref="A1:F1"/>
  </mergeCells>
  <pageMargins left="1.45" right="0.7" top="1"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0"/>
  <sheetViews>
    <sheetView showZeros="0" zoomScale="120" zoomScaleNormal="120" workbookViewId="0">
      <selection activeCell="J4" sqref="J4"/>
    </sheetView>
  </sheetViews>
  <sheetFormatPr defaultColWidth="8.85546875" defaultRowHeight="15"/>
  <cols>
    <col min="1" max="1" width="4.85546875" style="87" customWidth="1"/>
    <col min="2" max="2" width="41.140625" style="69" customWidth="1"/>
    <col min="3" max="3" width="9" style="71" customWidth="1"/>
    <col min="4" max="4" width="12" style="72" customWidth="1"/>
    <col min="5" max="5" width="9.42578125" style="71" customWidth="1"/>
    <col min="6" max="6" width="11.5703125" style="72" bestFit="1" customWidth="1"/>
    <col min="7" max="7" width="11.140625" style="71" bestFit="1" customWidth="1"/>
    <col min="8" max="8" width="12.85546875" style="72" bestFit="1" customWidth="1"/>
    <col min="9" max="9" width="11.5703125" style="72" bestFit="1" customWidth="1"/>
    <col min="10" max="16384" width="8.85546875" style="69"/>
  </cols>
  <sheetData>
    <row r="1" spans="1:11">
      <c r="A1" s="135" t="s">
        <v>126</v>
      </c>
      <c r="B1" s="135"/>
      <c r="C1" s="135"/>
      <c r="D1" s="135"/>
      <c r="E1" s="135"/>
      <c r="F1" s="135"/>
      <c r="G1" s="135"/>
      <c r="H1" s="135"/>
      <c r="I1" s="135"/>
    </row>
    <row r="3" spans="1:11">
      <c r="A3" s="70" t="s">
        <v>127</v>
      </c>
      <c r="G3" s="73"/>
      <c r="H3" s="74"/>
      <c r="I3" s="74"/>
    </row>
    <row r="5" spans="1:11" ht="15.75">
      <c r="A5" s="136" t="s">
        <v>283</v>
      </c>
      <c r="B5" s="136"/>
      <c r="C5" s="136"/>
      <c r="D5" s="136"/>
      <c r="E5" s="136"/>
      <c r="F5" s="136"/>
      <c r="G5" s="136"/>
      <c r="H5" s="136"/>
      <c r="I5" s="136"/>
    </row>
    <row r="6" spans="1:11">
      <c r="A6" s="137" t="s">
        <v>284</v>
      </c>
      <c r="B6" s="137"/>
      <c r="C6" s="137"/>
      <c r="D6" s="137"/>
      <c r="E6" s="137"/>
      <c r="F6" s="137"/>
      <c r="G6" s="137"/>
      <c r="H6" s="137"/>
      <c r="I6" s="137"/>
    </row>
    <row r="8" spans="1:11" s="75" customFormat="1" ht="97.5" customHeight="1">
      <c r="A8" s="117" t="s">
        <v>107</v>
      </c>
      <c r="B8" s="117" t="s">
        <v>128</v>
      </c>
      <c r="C8" s="118" t="s">
        <v>129</v>
      </c>
      <c r="D8" s="119" t="s">
        <v>130</v>
      </c>
      <c r="E8" s="120" t="s">
        <v>131</v>
      </c>
      <c r="F8" s="119" t="s">
        <v>132</v>
      </c>
      <c r="G8" s="118" t="s">
        <v>133</v>
      </c>
      <c r="H8" s="119" t="s">
        <v>134</v>
      </c>
      <c r="I8" s="119" t="s">
        <v>135</v>
      </c>
    </row>
    <row r="9" spans="1:11" s="63" customFormat="1" ht="24.75" customHeight="1">
      <c r="A9" s="102">
        <v>1</v>
      </c>
      <c r="B9" s="101" t="s">
        <v>136</v>
      </c>
      <c r="C9" s="110">
        <v>247</v>
      </c>
      <c r="D9" s="111">
        <v>3974.66034537</v>
      </c>
      <c r="E9" s="110">
        <v>357</v>
      </c>
      <c r="F9" s="111">
        <v>5399.9081349929656</v>
      </c>
      <c r="G9" s="110">
        <v>271</v>
      </c>
      <c r="H9" s="111">
        <v>625.88270121999983</v>
      </c>
      <c r="I9" s="111">
        <f t="shared" ref="I9:I26" si="0">D9+F9+H9</f>
        <v>10000.451181582966</v>
      </c>
    </row>
    <row r="10" spans="1:11" s="63" customFormat="1" ht="24.75" customHeight="1">
      <c r="A10" s="102">
        <v>2</v>
      </c>
      <c r="B10" s="101" t="s">
        <v>138</v>
      </c>
      <c r="C10" s="110">
        <v>40</v>
      </c>
      <c r="D10" s="111">
        <v>998.16129000000001</v>
      </c>
      <c r="E10" s="110">
        <v>17</v>
      </c>
      <c r="F10" s="111">
        <v>1061.3401369999999</v>
      </c>
      <c r="G10" s="110">
        <v>61</v>
      </c>
      <c r="H10" s="111">
        <v>1152.39125401</v>
      </c>
      <c r="I10" s="111">
        <f t="shared" si="0"/>
        <v>3211.8926810100002</v>
      </c>
    </row>
    <row r="11" spans="1:11" s="63" customFormat="1" ht="24.75" customHeight="1">
      <c r="A11" s="102">
        <v>3</v>
      </c>
      <c r="B11" s="101" t="s">
        <v>139</v>
      </c>
      <c r="C11" s="110">
        <v>146</v>
      </c>
      <c r="D11" s="111">
        <v>109.70624034999999</v>
      </c>
      <c r="E11" s="110">
        <v>51</v>
      </c>
      <c r="F11" s="111">
        <v>80.597149195312497</v>
      </c>
      <c r="G11" s="110">
        <v>344</v>
      </c>
      <c r="H11" s="111">
        <v>335.89168953999985</v>
      </c>
      <c r="I11" s="111">
        <f t="shared" si="0"/>
        <v>526.19507908531227</v>
      </c>
    </row>
    <row r="12" spans="1:11" s="63" customFormat="1" ht="24.75" customHeight="1">
      <c r="A12" s="102">
        <v>4</v>
      </c>
      <c r="B12" s="63" t="s">
        <v>143</v>
      </c>
      <c r="C12" s="110">
        <v>112</v>
      </c>
      <c r="D12" s="111">
        <v>119.83304926000001</v>
      </c>
      <c r="E12" s="110">
        <v>22</v>
      </c>
      <c r="F12" s="111">
        <v>272.03514200000001</v>
      </c>
      <c r="G12" s="110">
        <v>175</v>
      </c>
      <c r="H12" s="111">
        <v>73.077530410000008</v>
      </c>
      <c r="I12" s="111">
        <f t="shared" si="0"/>
        <v>464.94572167000001</v>
      </c>
      <c r="K12" s="76"/>
    </row>
    <row r="13" spans="1:11" s="63" customFormat="1" ht="30" customHeight="1">
      <c r="A13" s="102">
        <v>5</v>
      </c>
      <c r="B13" s="101" t="s">
        <v>274</v>
      </c>
      <c r="C13" s="110">
        <v>283</v>
      </c>
      <c r="D13" s="111">
        <v>126.13915195999999</v>
      </c>
      <c r="E13" s="110">
        <v>75</v>
      </c>
      <c r="F13" s="111">
        <v>58.278334800781252</v>
      </c>
      <c r="G13" s="110">
        <v>835</v>
      </c>
      <c r="H13" s="111">
        <v>226.8256876400001</v>
      </c>
      <c r="I13" s="111">
        <f t="shared" si="0"/>
        <v>411.2431744007813</v>
      </c>
      <c r="K13" s="77"/>
    </row>
    <row r="14" spans="1:11" s="63" customFormat="1" ht="24.75" customHeight="1">
      <c r="A14" s="102">
        <v>6</v>
      </c>
      <c r="B14" s="113" t="s">
        <v>141</v>
      </c>
      <c r="C14" s="110">
        <v>30</v>
      </c>
      <c r="D14" s="111">
        <v>146.50633300000001</v>
      </c>
      <c r="E14" s="110">
        <v>6</v>
      </c>
      <c r="F14" s="111">
        <v>76.393144000000007</v>
      </c>
      <c r="G14" s="110">
        <v>76</v>
      </c>
      <c r="H14" s="111">
        <v>25.806026589999998</v>
      </c>
      <c r="I14" s="111">
        <f t="shared" si="0"/>
        <v>248.70550359000001</v>
      </c>
      <c r="J14" s="77"/>
      <c r="K14" s="77"/>
    </row>
    <row r="15" spans="1:11" s="63" customFormat="1" ht="32.25" customHeight="1">
      <c r="A15" s="102">
        <v>7</v>
      </c>
      <c r="B15" s="101" t="s">
        <v>137</v>
      </c>
      <c r="C15" s="110">
        <v>7</v>
      </c>
      <c r="D15" s="111">
        <v>97.877658999999994</v>
      </c>
      <c r="E15" s="110">
        <v>3</v>
      </c>
      <c r="F15" s="111">
        <v>98.993588000000003</v>
      </c>
      <c r="G15" s="110">
        <v>8</v>
      </c>
      <c r="H15" s="111">
        <v>12.657437880000002</v>
      </c>
      <c r="I15" s="112">
        <f t="shared" si="0"/>
        <v>209.52868487999999</v>
      </c>
      <c r="K15" s="77"/>
    </row>
    <row r="16" spans="1:11" s="63" customFormat="1" ht="24.75" customHeight="1">
      <c r="A16" s="102">
        <v>8</v>
      </c>
      <c r="B16" s="113" t="s">
        <v>146</v>
      </c>
      <c r="C16" s="110">
        <v>12</v>
      </c>
      <c r="D16" s="111">
        <v>90.057762999999994</v>
      </c>
      <c r="E16" s="110">
        <v>13</v>
      </c>
      <c r="F16" s="111">
        <v>17.966369800781251</v>
      </c>
      <c r="G16" s="110">
        <v>38</v>
      </c>
      <c r="H16" s="111">
        <v>37.976835209999983</v>
      </c>
      <c r="I16" s="111">
        <f t="shared" si="0"/>
        <v>146.00096801078124</v>
      </c>
      <c r="J16" s="77"/>
      <c r="K16" s="77"/>
    </row>
    <row r="17" spans="1:11" s="63" customFormat="1" ht="24.75" customHeight="1">
      <c r="A17" s="102">
        <v>9</v>
      </c>
      <c r="B17" s="113" t="s">
        <v>147</v>
      </c>
      <c r="C17" s="110">
        <v>7</v>
      </c>
      <c r="D17" s="111">
        <v>7.285088</v>
      </c>
      <c r="E17" s="110">
        <v>5</v>
      </c>
      <c r="F17" s="111">
        <v>131.719448</v>
      </c>
      <c r="G17" s="110">
        <v>24</v>
      </c>
      <c r="H17" s="111">
        <v>6.8055854399999998</v>
      </c>
      <c r="I17" s="111">
        <f t="shared" si="0"/>
        <v>145.81012143999999</v>
      </c>
      <c r="J17" s="77"/>
      <c r="K17" s="78"/>
    </row>
    <row r="18" spans="1:11" s="63" customFormat="1" ht="24.75" customHeight="1">
      <c r="A18" s="102">
        <v>10</v>
      </c>
      <c r="B18" s="113" t="s">
        <v>145</v>
      </c>
      <c r="C18" s="110">
        <v>14</v>
      </c>
      <c r="D18" s="111">
        <v>2.0939860000000001</v>
      </c>
      <c r="E18" s="110">
        <v>8</v>
      </c>
      <c r="F18" s="111">
        <v>18.373251</v>
      </c>
      <c r="G18" s="110">
        <v>162</v>
      </c>
      <c r="H18" s="111">
        <v>34.566381040000003</v>
      </c>
      <c r="I18" s="111">
        <f t="shared" si="0"/>
        <v>55.033618040000007</v>
      </c>
      <c r="K18" s="76"/>
    </row>
    <row r="19" spans="1:11" s="63" customFormat="1" ht="24.75" customHeight="1">
      <c r="A19" s="102">
        <v>11</v>
      </c>
      <c r="B19" s="101" t="s">
        <v>142</v>
      </c>
      <c r="C19" s="110">
        <v>7</v>
      </c>
      <c r="D19" s="111">
        <v>22.103037400000002</v>
      </c>
      <c r="E19" s="110">
        <v>4</v>
      </c>
      <c r="F19" s="111">
        <v>12.032022</v>
      </c>
      <c r="G19" s="110">
        <v>7</v>
      </c>
      <c r="H19" s="111">
        <v>1.53076477</v>
      </c>
      <c r="I19" s="111">
        <f t="shared" si="0"/>
        <v>35.66582417</v>
      </c>
    </row>
    <row r="20" spans="1:11" s="63" customFormat="1" ht="24.75" customHeight="1">
      <c r="A20" s="102">
        <v>12</v>
      </c>
      <c r="B20" s="101" t="s">
        <v>144</v>
      </c>
      <c r="C20" s="110">
        <v>3</v>
      </c>
      <c r="D20" s="111">
        <v>22.595856000000001</v>
      </c>
      <c r="E20" s="110">
        <v>0</v>
      </c>
      <c r="F20" s="111">
        <v>0</v>
      </c>
      <c r="G20" s="110">
        <v>7</v>
      </c>
      <c r="H20" s="111">
        <v>1.4226995600000001</v>
      </c>
      <c r="I20" s="111">
        <f t="shared" si="0"/>
        <v>24.018555560000003</v>
      </c>
    </row>
    <row r="21" spans="1:11" s="63" customFormat="1" ht="24.75" customHeight="1">
      <c r="A21" s="102">
        <v>13</v>
      </c>
      <c r="B21" s="101" t="s">
        <v>149</v>
      </c>
      <c r="C21" s="110">
        <v>15</v>
      </c>
      <c r="D21" s="111">
        <v>3.1774930000000001</v>
      </c>
      <c r="E21" s="110">
        <v>14</v>
      </c>
      <c r="F21" s="111">
        <v>10.683498999999999</v>
      </c>
      <c r="G21" s="110">
        <v>33</v>
      </c>
      <c r="H21" s="111">
        <v>7.9645429100000005</v>
      </c>
      <c r="I21" s="111">
        <f t="shared" si="0"/>
        <v>21.825534910000002</v>
      </c>
    </row>
    <row r="22" spans="1:11" s="63" customFormat="1" ht="24.75" customHeight="1">
      <c r="A22" s="102">
        <v>14</v>
      </c>
      <c r="B22" s="103" t="s">
        <v>151</v>
      </c>
      <c r="C22" s="110">
        <v>1</v>
      </c>
      <c r="D22" s="111">
        <v>1.9771529999999999</v>
      </c>
      <c r="E22" s="110">
        <v>0</v>
      </c>
      <c r="F22" s="111">
        <v>0</v>
      </c>
      <c r="G22" s="110">
        <v>2</v>
      </c>
      <c r="H22" s="111">
        <v>17.015516999999999</v>
      </c>
      <c r="I22" s="111">
        <f t="shared" si="0"/>
        <v>18.99267</v>
      </c>
    </row>
    <row r="23" spans="1:11" s="63" customFormat="1" ht="24.75" customHeight="1">
      <c r="A23" s="102">
        <v>15</v>
      </c>
      <c r="B23" s="113" t="s">
        <v>152</v>
      </c>
      <c r="C23" s="110">
        <v>0</v>
      </c>
      <c r="D23" s="111">
        <v>0</v>
      </c>
      <c r="E23" s="110">
        <v>2</v>
      </c>
      <c r="F23" s="111">
        <v>1.453338</v>
      </c>
      <c r="G23" s="110">
        <v>8</v>
      </c>
      <c r="H23" s="111">
        <v>7.6449601300000012</v>
      </c>
      <c r="I23" s="111">
        <f t="shared" si="0"/>
        <v>9.0982981300000016</v>
      </c>
    </row>
    <row r="24" spans="1:11" s="63" customFormat="1" ht="30" customHeight="1">
      <c r="A24" s="102">
        <v>16</v>
      </c>
      <c r="B24" s="101" t="s">
        <v>148</v>
      </c>
      <c r="C24" s="110">
        <v>2</v>
      </c>
      <c r="D24" s="111">
        <v>0.85299999999999998</v>
      </c>
      <c r="E24" s="110">
        <v>0</v>
      </c>
      <c r="F24" s="111">
        <v>0</v>
      </c>
      <c r="G24" s="110">
        <v>4</v>
      </c>
      <c r="H24" s="111">
        <v>7.817976279999999</v>
      </c>
      <c r="I24" s="111">
        <f t="shared" si="0"/>
        <v>8.6709762799999996</v>
      </c>
    </row>
    <row r="25" spans="1:11" s="63" customFormat="1" ht="24.75" customHeight="1">
      <c r="A25" s="102">
        <v>17</v>
      </c>
      <c r="B25" s="114" t="s">
        <v>150</v>
      </c>
      <c r="C25" s="110">
        <v>1</v>
      </c>
      <c r="D25" s="111">
        <v>0.1</v>
      </c>
      <c r="E25" s="110">
        <v>2</v>
      </c>
      <c r="F25" s="111">
        <v>0.36280499999999999</v>
      </c>
      <c r="G25" s="110">
        <v>9</v>
      </c>
      <c r="H25" s="111">
        <v>1.8477824900000002</v>
      </c>
      <c r="I25" s="111">
        <f t="shared" si="0"/>
        <v>2.3105874900000001</v>
      </c>
    </row>
    <row r="26" spans="1:11" s="63" customFormat="1" ht="24.75" customHeight="1">
      <c r="A26" s="102">
        <v>18</v>
      </c>
      <c r="B26" s="101" t="s">
        <v>153</v>
      </c>
      <c r="C26" s="110">
        <v>0</v>
      </c>
      <c r="D26" s="111">
        <v>0</v>
      </c>
      <c r="E26" s="110">
        <v>0</v>
      </c>
      <c r="F26" s="111">
        <v>0</v>
      </c>
      <c r="G26" s="110">
        <v>8</v>
      </c>
      <c r="H26" s="111">
        <v>1.0043592299999999</v>
      </c>
      <c r="I26" s="111">
        <f t="shared" si="0"/>
        <v>1.0043592299999999</v>
      </c>
    </row>
    <row r="27" spans="1:11" s="79" customFormat="1" ht="27" customHeight="1">
      <c r="A27" s="138" t="s">
        <v>154</v>
      </c>
      <c r="B27" s="138"/>
      <c r="C27" s="115">
        <f t="shared" ref="C27:I27" si="1">SUM(C9:C26)</f>
        <v>927</v>
      </c>
      <c r="D27" s="116">
        <f t="shared" si="1"/>
        <v>5723.1274453400001</v>
      </c>
      <c r="E27" s="115">
        <f t="shared" si="1"/>
        <v>579</v>
      </c>
      <c r="F27" s="116">
        <f t="shared" si="1"/>
        <v>7240.1363627898409</v>
      </c>
      <c r="G27" s="115">
        <f t="shared" si="1"/>
        <v>2072</v>
      </c>
      <c r="H27" s="116">
        <f t="shared" si="1"/>
        <v>2578.1297313499999</v>
      </c>
      <c r="I27" s="116">
        <f t="shared" si="1"/>
        <v>15541.393539479841</v>
      </c>
    </row>
    <row r="28" spans="1:11" s="83" customFormat="1" ht="14.25" customHeight="1">
      <c r="A28" s="80"/>
      <c r="B28" s="80"/>
      <c r="C28" s="81"/>
      <c r="D28" s="82"/>
      <c r="E28" s="81"/>
      <c r="F28" s="82"/>
      <c r="G28" s="81"/>
      <c r="H28" s="82"/>
      <c r="I28" s="82"/>
    </row>
    <row r="29" spans="1:11" ht="15.75">
      <c r="A29" s="139" t="s">
        <v>285</v>
      </c>
      <c r="B29" s="139"/>
      <c r="C29" s="139"/>
      <c r="D29" s="139"/>
      <c r="E29" s="139"/>
      <c r="F29" s="139"/>
      <c r="G29" s="139"/>
      <c r="H29" s="139"/>
      <c r="I29" s="139"/>
    </row>
    <row r="30" spans="1:11">
      <c r="A30" s="140" t="str">
        <f>A6</f>
        <v>As from January 1st to July 20th, 2022</v>
      </c>
      <c r="B30" s="140"/>
      <c r="C30" s="140"/>
      <c r="D30" s="140"/>
      <c r="E30" s="140"/>
      <c r="F30" s="140"/>
      <c r="G30" s="140"/>
      <c r="H30" s="140"/>
      <c r="I30" s="140"/>
    </row>
    <row r="31" spans="1:11">
      <c r="A31" s="84"/>
      <c r="B31" s="85"/>
    </row>
    <row r="32" spans="1:11" s="75" customFormat="1" ht="96" customHeight="1">
      <c r="A32" s="117" t="s">
        <v>107</v>
      </c>
      <c r="B32" s="117" t="s">
        <v>155</v>
      </c>
      <c r="C32" s="118" t="s">
        <v>129</v>
      </c>
      <c r="D32" s="119" t="s">
        <v>130</v>
      </c>
      <c r="E32" s="120" t="s">
        <v>131</v>
      </c>
      <c r="F32" s="119" t="s">
        <v>132</v>
      </c>
      <c r="G32" s="118" t="s">
        <v>133</v>
      </c>
      <c r="H32" s="119" t="s">
        <v>134</v>
      </c>
      <c r="I32" s="119" t="s">
        <v>135</v>
      </c>
    </row>
    <row r="33" spans="1:10" s="63" customFormat="1">
      <c r="A33" s="121">
        <v>1</v>
      </c>
      <c r="B33" s="122" t="s">
        <v>6</v>
      </c>
      <c r="C33" s="110">
        <v>121</v>
      </c>
      <c r="D33" s="123">
        <v>1219.91144188</v>
      </c>
      <c r="E33" s="110">
        <v>48</v>
      </c>
      <c r="F33" s="123">
        <v>2409.549591</v>
      </c>
      <c r="G33" s="110">
        <v>213</v>
      </c>
      <c r="H33" s="111">
        <v>674.67154686000003</v>
      </c>
      <c r="I33" s="111">
        <f t="shared" ref="I33:I96" si="2">D33+F33+H33</f>
        <v>4304.1325797400004</v>
      </c>
    </row>
    <row r="34" spans="1:10" s="63" customFormat="1">
      <c r="A34" s="121">
        <v>2</v>
      </c>
      <c r="B34" s="122" t="s">
        <v>257</v>
      </c>
      <c r="C34" s="110">
        <v>210</v>
      </c>
      <c r="D34" s="123">
        <v>567.77840895999987</v>
      </c>
      <c r="E34" s="110">
        <v>214</v>
      </c>
      <c r="F34" s="123">
        <v>2352.5648924921875</v>
      </c>
      <c r="G34" s="110">
        <v>742</v>
      </c>
      <c r="H34" s="111">
        <v>338.11264113999982</v>
      </c>
      <c r="I34" s="111">
        <f t="shared" si="2"/>
        <v>3258.4559425921871</v>
      </c>
    </row>
    <row r="35" spans="1:10" s="63" customFormat="1">
      <c r="A35" s="121">
        <v>3</v>
      </c>
      <c r="B35" s="122" t="s">
        <v>167</v>
      </c>
      <c r="C35" s="110">
        <v>7</v>
      </c>
      <c r="D35" s="123">
        <v>1320.52091</v>
      </c>
      <c r="E35" s="110">
        <v>2</v>
      </c>
      <c r="F35" s="123">
        <v>0.56000000000000005</v>
      </c>
      <c r="G35" s="110">
        <v>4</v>
      </c>
      <c r="H35" s="111">
        <v>0.19147</v>
      </c>
      <c r="I35" s="111">
        <f t="shared" si="2"/>
        <v>1321.2723799999999</v>
      </c>
    </row>
    <row r="36" spans="1:10" s="63" customFormat="1">
      <c r="A36" s="121">
        <v>4</v>
      </c>
      <c r="B36" s="122" t="s">
        <v>157</v>
      </c>
      <c r="C36" s="110">
        <v>117</v>
      </c>
      <c r="D36" s="123">
        <v>651.34938798999997</v>
      </c>
      <c r="E36" s="110">
        <v>63</v>
      </c>
      <c r="F36" s="123">
        <v>582.99298957499695</v>
      </c>
      <c r="G36" s="110">
        <v>174</v>
      </c>
      <c r="H36" s="111">
        <v>79.41814551000013</v>
      </c>
      <c r="I36" s="111">
        <f t="shared" si="2"/>
        <v>1313.7605230749971</v>
      </c>
    </row>
    <row r="37" spans="1:10" s="63" customFormat="1">
      <c r="A37" s="121">
        <v>5</v>
      </c>
      <c r="B37" s="124" t="s">
        <v>156</v>
      </c>
      <c r="C37" s="110">
        <v>99</v>
      </c>
      <c r="D37" s="123">
        <v>534.84460997999997</v>
      </c>
      <c r="E37" s="110">
        <v>75</v>
      </c>
      <c r="F37" s="123">
        <v>546.41188869921871</v>
      </c>
      <c r="G37" s="110">
        <v>120</v>
      </c>
      <c r="H37" s="111">
        <v>130.58161282999998</v>
      </c>
      <c r="I37" s="111">
        <f t="shared" si="2"/>
        <v>1211.8381115092186</v>
      </c>
    </row>
    <row r="38" spans="1:10" s="86" customFormat="1">
      <c r="A38" s="121">
        <v>6</v>
      </c>
      <c r="B38" s="125" t="s">
        <v>158</v>
      </c>
      <c r="C38" s="110">
        <v>53</v>
      </c>
      <c r="D38" s="123">
        <v>495.44401249999999</v>
      </c>
      <c r="E38" s="110">
        <v>42</v>
      </c>
      <c r="F38" s="123">
        <v>521.63588900000002</v>
      </c>
      <c r="G38" s="110">
        <v>29</v>
      </c>
      <c r="H38" s="111">
        <v>13.968845400000001</v>
      </c>
      <c r="I38" s="111">
        <f t="shared" si="2"/>
        <v>1031.0487469</v>
      </c>
    </row>
    <row r="39" spans="1:10" s="63" customFormat="1">
      <c r="A39" s="121">
        <v>7</v>
      </c>
      <c r="B39" s="153" t="s">
        <v>159</v>
      </c>
      <c r="C39" s="110">
        <v>36</v>
      </c>
      <c r="D39" s="123">
        <v>350.05987800000003</v>
      </c>
      <c r="E39" s="110">
        <v>28</v>
      </c>
      <c r="F39" s="123">
        <v>217.01502508203126</v>
      </c>
      <c r="G39" s="110">
        <v>109</v>
      </c>
      <c r="H39" s="111">
        <v>105.71000626999998</v>
      </c>
      <c r="I39" s="111">
        <f t="shared" si="2"/>
        <v>672.78490935203126</v>
      </c>
    </row>
    <row r="40" spans="1:10" s="63" customFormat="1">
      <c r="A40" s="121">
        <v>8</v>
      </c>
      <c r="B40" s="126" t="s">
        <v>162</v>
      </c>
      <c r="C40" s="110">
        <v>16</v>
      </c>
      <c r="D40" s="123">
        <v>23.835622000000001</v>
      </c>
      <c r="E40" s="110">
        <v>2</v>
      </c>
      <c r="F40" s="123">
        <v>18.702000000000002</v>
      </c>
      <c r="G40" s="110">
        <v>18</v>
      </c>
      <c r="H40" s="111">
        <v>613.1900566999999</v>
      </c>
      <c r="I40" s="111">
        <f t="shared" si="2"/>
        <v>655.72767869999984</v>
      </c>
    </row>
    <row r="41" spans="1:10" s="63" customFormat="1">
      <c r="A41" s="121">
        <v>9</v>
      </c>
      <c r="B41" s="124" t="s">
        <v>258</v>
      </c>
      <c r="C41" s="110">
        <v>41</v>
      </c>
      <c r="D41" s="123">
        <v>199.998547</v>
      </c>
      <c r="E41" s="110">
        <v>11</v>
      </c>
      <c r="F41" s="123">
        <v>22.684788218750001</v>
      </c>
      <c r="G41" s="110">
        <v>100</v>
      </c>
      <c r="H41" s="111">
        <v>84.201106100000018</v>
      </c>
      <c r="I41" s="111">
        <f t="shared" si="2"/>
        <v>306.88444131875002</v>
      </c>
    </row>
    <row r="42" spans="1:10" s="63" customFormat="1">
      <c r="A42" s="121">
        <v>10</v>
      </c>
      <c r="B42" s="126" t="s">
        <v>7</v>
      </c>
      <c r="C42" s="110">
        <v>13</v>
      </c>
      <c r="D42" s="123">
        <v>97.463623999999996</v>
      </c>
      <c r="E42" s="110">
        <v>9</v>
      </c>
      <c r="F42" s="123">
        <v>79.840649999999997</v>
      </c>
      <c r="G42" s="110">
        <v>13</v>
      </c>
      <c r="H42" s="111">
        <v>75.62273162999999</v>
      </c>
      <c r="I42" s="111">
        <f t="shared" si="2"/>
        <v>252.92700563</v>
      </c>
    </row>
    <row r="43" spans="1:10" s="63" customFormat="1">
      <c r="A43" s="121">
        <v>11</v>
      </c>
      <c r="B43" s="124" t="s">
        <v>161</v>
      </c>
      <c r="C43" s="110">
        <v>18</v>
      </c>
      <c r="D43" s="123">
        <v>67.085721399999997</v>
      </c>
      <c r="E43" s="110">
        <v>9</v>
      </c>
      <c r="F43" s="123">
        <v>-1.641181</v>
      </c>
      <c r="G43" s="110">
        <v>22</v>
      </c>
      <c r="H43" s="111">
        <v>146.66532442999997</v>
      </c>
      <c r="I43" s="111">
        <f t="shared" si="2"/>
        <v>212.10986482999996</v>
      </c>
    </row>
    <row r="44" spans="1:10" s="63" customFormat="1">
      <c r="A44" s="121">
        <v>12</v>
      </c>
      <c r="B44" s="124" t="s">
        <v>10</v>
      </c>
      <c r="C44" s="110">
        <v>10</v>
      </c>
      <c r="D44" s="123">
        <v>31.955074</v>
      </c>
      <c r="E44" s="110">
        <v>8</v>
      </c>
      <c r="F44" s="123">
        <v>110.23097075976563</v>
      </c>
      <c r="G44" s="110">
        <v>4</v>
      </c>
      <c r="H44" s="111">
        <v>3.7275</v>
      </c>
      <c r="I44" s="111">
        <f t="shared" si="2"/>
        <v>145.91354475976561</v>
      </c>
    </row>
    <row r="45" spans="1:10" s="63" customFormat="1">
      <c r="A45" s="121">
        <v>13</v>
      </c>
      <c r="B45" s="124" t="s">
        <v>8</v>
      </c>
      <c r="C45" s="110">
        <v>16</v>
      </c>
      <c r="D45" s="123">
        <v>1.03421867</v>
      </c>
      <c r="E45" s="110">
        <v>5</v>
      </c>
      <c r="F45" s="123">
        <v>131.19767899999999</v>
      </c>
      <c r="G45" s="110">
        <v>50</v>
      </c>
      <c r="H45" s="111">
        <v>12.74963749</v>
      </c>
      <c r="I45" s="111">
        <f t="shared" si="2"/>
        <v>144.98153515999999</v>
      </c>
    </row>
    <row r="46" spans="1:10" s="63" customFormat="1">
      <c r="A46" s="121">
        <v>14</v>
      </c>
      <c r="B46" s="122" t="s">
        <v>12</v>
      </c>
      <c r="C46" s="110">
        <v>0</v>
      </c>
      <c r="D46" s="123">
        <v>0</v>
      </c>
      <c r="E46" s="110">
        <v>0</v>
      </c>
      <c r="F46" s="123">
        <v>0</v>
      </c>
      <c r="G46" s="110">
        <v>13</v>
      </c>
      <c r="H46" s="111">
        <v>109.13554519</v>
      </c>
      <c r="I46" s="111">
        <f t="shared" si="2"/>
        <v>109.13554519</v>
      </c>
    </row>
    <row r="47" spans="1:10" s="63" customFormat="1">
      <c r="A47" s="121">
        <v>15</v>
      </c>
      <c r="B47" s="126" t="s">
        <v>166</v>
      </c>
      <c r="C47" s="110">
        <v>17</v>
      </c>
      <c r="D47" s="123">
        <v>37.442205999999999</v>
      </c>
      <c r="E47" s="110">
        <v>5</v>
      </c>
      <c r="F47" s="123">
        <v>49.283602999999999</v>
      </c>
      <c r="G47" s="110">
        <v>45</v>
      </c>
      <c r="H47" s="111">
        <v>12.435448899999997</v>
      </c>
      <c r="I47" s="111">
        <f t="shared" si="2"/>
        <v>99.161257899999995</v>
      </c>
    </row>
    <row r="48" spans="1:10" s="63" customFormat="1">
      <c r="A48" s="121">
        <v>16</v>
      </c>
      <c r="B48" s="127" t="s">
        <v>13</v>
      </c>
      <c r="C48" s="110">
        <v>10</v>
      </c>
      <c r="D48" s="123">
        <v>37.062390659999998</v>
      </c>
      <c r="E48" s="110">
        <v>7</v>
      </c>
      <c r="F48" s="123">
        <v>19.332180000000001</v>
      </c>
      <c r="G48" s="110">
        <v>10</v>
      </c>
      <c r="H48" s="111">
        <v>30.233778869999998</v>
      </c>
      <c r="I48" s="111">
        <f t="shared" si="2"/>
        <v>86.628349529999994</v>
      </c>
      <c r="J48" s="68"/>
    </row>
    <row r="49" spans="1:10" s="63" customFormat="1">
      <c r="A49" s="121">
        <v>17</v>
      </c>
      <c r="B49" s="153" t="s">
        <v>164</v>
      </c>
      <c r="C49" s="110">
        <v>21</v>
      </c>
      <c r="D49" s="123">
        <v>32.762891000000003</v>
      </c>
      <c r="E49" s="110">
        <v>10</v>
      </c>
      <c r="F49" s="123">
        <v>21.218025999999998</v>
      </c>
      <c r="G49" s="110">
        <v>37</v>
      </c>
      <c r="H49" s="111">
        <v>8.0845833200000001</v>
      </c>
      <c r="I49" s="111">
        <f t="shared" si="2"/>
        <v>62.065500320000005</v>
      </c>
    </row>
    <row r="50" spans="1:10" s="63" customFormat="1">
      <c r="A50" s="121">
        <v>18</v>
      </c>
      <c r="B50" s="122" t="s">
        <v>14</v>
      </c>
      <c r="C50" s="110">
        <v>8</v>
      </c>
      <c r="D50" s="123">
        <v>2.0661109999999998</v>
      </c>
      <c r="E50" s="110">
        <v>1</v>
      </c>
      <c r="F50" s="123">
        <v>1.9E-2</v>
      </c>
      <c r="G50" s="110">
        <v>32</v>
      </c>
      <c r="H50" s="111">
        <v>44.708427580000006</v>
      </c>
      <c r="I50" s="111">
        <f t="shared" si="2"/>
        <v>46.793538580000003</v>
      </c>
    </row>
    <row r="51" spans="1:10" s="63" customFormat="1">
      <c r="A51" s="121">
        <v>19</v>
      </c>
      <c r="B51" s="122" t="s">
        <v>165</v>
      </c>
      <c r="C51" s="110">
        <v>13</v>
      </c>
      <c r="D51" s="123">
        <v>13.462536099999999</v>
      </c>
      <c r="E51" s="110">
        <v>6</v>
      </c>
      <c r="F51" s="123">
        <v>24.352309999999999</v>
      </c>
      <c r="G51" s="110">
        <v>23</v>
      </c>
      <c r="H51" s="128">
        <v>4.7272768200000002</v>
      </c>
      <c r="I51" s="128">
        <f t="shared" si="2"/>
        <v>42.542122919999997</v>
      </c>
    </row>
    <row r="52" spans="1:10" s="63" customFormat="1">
      <c r="A52" s="121">
        <v>20</v>
      </c>
      <c r="B52" s="126" t="s">
        <v>56</v>
      </c>
      <c r="C52" s="110">
        <v>1</v>
      </c>
      <c r="D52" s="123">
        <v>5</v>
      </c>
      <c r="E52" s="110">
        <v>1</v>
      </c>
      <c r="F52" s="123">
        <v>36</v>
      </c>
      <c r="G52" s="110">
        <v>0</v>
      </c>
      <c r="H52" s="111">
        <v>0</v>
      </c>
      <c r="I52" s="111">
        <f t="shared" si="2"/>
        <v>41</v>
      </c>
    </row>
    <row r="53" spans="1:10" s="63" customFormat="1">
      <c r="A53" s="121">
        <v>21</v>
      </c>
      <c r="B53" s="122" t="s">
        <v>9</v>
      </c>
      <c r="C53" s="110">
        <v>16</v>
      </c>
      <c r="D53" s="123">
        <v>5.2610710000000003</v>
      </c>
      <c r="E53" s="110">
        <v>4</v>
      </c>
      <c r="F53" s="123">
        <v>15.04</v>
      </c>
      <c r="G53" s="110">
        <v>53</v>
      </c>
      <c r="H53" s="111">
        <v>15.235482390000003</v>
      </c>
      <c r="I53" s="111">
        <f t="shared" si="2"/>
        <v>35.536553390000002</v>
      </c>
    </row>
    <row r="54" spans="1:10" s="63" customFormat="1">
      <c r="A54" s="121">
        <v>22</v>
      </c>
      <c r="B54" s="127" t="s">
        <v>169</v>
      </c>
      <c r="C54" s="110">
        <v>19</v>
      </c>
      <c r="D54" s="123">
        <v>0.66058719999999993</v>
      </c>
      <c r="E54" s="110">
        <v>4</v>
      </c>
      <c r="F54" s="123">
        <v>23.129314999999998</v>
      </c>
      <c r="G54" s="110">
        <v>32</v>
      </c>
      <c r="H54" s="111">
        <v>3.29614509</v>
      </c>
      <c r="I54" s="111">
        <f t="shared" si="2"/>
        <v>27.086047289999996</v>
      </c>
    </row>
    <row r="55" spans="1:10" s="63" customFormat="1">
      <c r="A55" s="121">
        <v>23</v>
      </c>
      <c r="B55" s="127" t="s">
        <v>180</v>
      </c>
      <c r="C55" s="110">
        <v>2</v>
      </c>
      <c r="D55" s="123">
        <v>4.8390000000000004E-3</v>
      </c>
      <c r="E55" s="110">
        <v>1</v>
      </c>
      <c r="F55" s="123">
        <v>22.508008</v>
      </c>
      <c r="G55" s="110">
        <v>0</v>
      </c>
      <c r="H55" s="111">
        <v>0</v>
      </c>
      <c r="I55" s="111">
        <f t="shared" si="2"/>
        <v>22.512847000000001</v>
      </c>
    </row>
    <row r="56" spans="1:10" s="63" customFormat="1">
      <c r="A56" s="121">
        <v>24</v>
      </c>
      <c r="B56" s="127" t="s">
        <v>269</v>
      </c>
      <c r="C56" s="110">
        <v>1</v>
      </c>
      <c r="D56" s="123">
        <v>1</v>
      </c>
      <c r="E56" s="110">
        <v>0</v>
      </c>
      <c r="F56" s="123">
        <v>0</v>
      </c>
      <c r="G56" s="110">
        <v>2</v>
      </c>
      <c r="H56" s="111">
        <v>16.936800000000002</v>
      </c>
      <c r="I56" s="111">
        <f t="shared" si="2"/>
        <v>17.936800000000002</v>
      </c>
    </row>
    <row r="57" spans="1:10" s="63" customFormat="1">
      <c r="A57" s="121">
        <v>25</v>
      </c>
      <c r="B57" s="127" t="s">
        <v>171</v>
      </c>
      <c r="C57" s="110">
        <v>2</v>
      </c>
      <c r="D57" s="123">
        <v>5.8369999999999997</v>
      </c>
      <c r="E57" s="110">
        <v>3</v>
      </c>
      <c r="F57" s="123">
        <v>3.2119439999999999</v>
      </c>
      <c r="G57" s="110">
        <v>3</v>
      </c>
      <c r="H57" s="111">
        <v>6.9227322000000004</v>
      </c>
      <c r="I57" s="111">
        <f t="shared" si="2"/>
        <v>15.971676199999999</v>
      </c>
    </row>
    <row r="58" spans="1:10" s="63" customFormat="1">
      <c r="A58" s="121">
        <v>26</v>
      </c>
      <c r="B58" s="122" t="s">
        <v>33</v>
      </c>
      <c r="C58" s="110">
        <v>0</v>
      </c>
      <c r="D58" s="123">
        <v>0</v>
      </c>
      <c r="E58" s="110">
        <v>3</v>
      </c>
      <c r="F58" s="123">
        <v>9.8699999999999992</v>
      </c>
      <c r="G58" s="110">
        <v>3</v>
      </c>
      <c r="H58" s="111">
        <v>5.01049889</v>
      </c>
      <c r="I58" s="111">
        <f t="shared" si="2"/>
        <v>14.880498889999998</v>
      </c>
    </row>
    <row r="59" spans="1:10" s="63" customFormat="1">
      <c r="A59" s="121">
        <v>27</v>
      </c>
      <c r="B59" s="122" t="s">
        <v>21</v>
      </c>
      <c r="C59" s="110">
        <v>2</v>
      </c>
      <c r="D59" s="123">
        <v>0.69616</v>
      </c>
      <c r="E59" s="110">
        <v>1</v>
      </c>
      <c r="F59" s="123">
        <v>2</v>
      </c>
      <c r="G59" s="110">
        <v>32</v>
      </c>
      <c r="H59" s="111">
        <v>9.7331768400000005</v>
      </c>
      <c r="I59" s="111">
        <f t="shared" si="2"/>
        <v>12.429336840000001</v>
      </c>
    </row>
    <row r="60" spans="1:10" s="63" customFormat="1">
      <c r="A60" s="121">
        <v>28</v>
      </c>
      <c r="B60" s="122" t="s">
        <v>17</v>
      </c>
      <c r="C60" s="110">
        <v>4</v>
      </c>
      <c r="D60" s="123">
        <v>10.26524</v>
      </c>
      <c r="E60" s="110">
        <v>0</v>
      </c>
      <c r="F60" s="123">
        <v>0</v>
      </c>
      <c r="G60" s="110">
        <v>0</v>
      </c>
      <c r="H60" s="111">
        <v>0</v>
      </c>
      <c r="I60" s="111">
        <f t="shared" si="2"/>
        <v>10.26524</v>
      </c>
    </row>
    <row r="61" spans="1:10" s="63" customFormat="1">
      <c r="A61" s="121">
        <v>29</v>
      </c>
      <c r="B61" s="153" t="s">
        <v>25</v>
      </c>
      <c r="C61" s="110">
        <v>8</v>
      </c>
      <c r="D61" s="123">
        <v>0.26457000000000003</v>
      </c>
      <c r="E61" s="110">
        <v>2</v>
      </c>
      <c r="F61" s="123">
        <v>9.1</v>
      </c>
      <c r="G61" s="110">
        <v>4</v>
      </c>
      <c r="H61" s="111">
        <v>0.13144875</v>
      </c>
      <c r="I61" s="111">
        <f t="shared" si="2"/>
        <v>9.4960187500000011</v>
      </c>
      <c r="J61" s="68"/>
    </row>
    <row r="62" spans="1:10" s="63" customFormat="1">
      <c r="A62" s="121">
        <v>30</v>
      </c>
      <c r="B62" s="122" t="s">
        <v>255</v>
      </c>
      <c r="C62" s="110">
        <v>6</v>
      </c>
      <c r="D62" s="123">
        <v>2.3330000000000002</v>
      </c>
      <c r="E62" s="110">
        <v>5</v>
      </c>
      <c r="F62" s="123">
        <v>5.8712920000000004</v>
      </c>
      <c r="G62" s="110">
        <v>8</v>
      </c>
      <c r="H62" s="111">
        <v>0.5445541599999999</v>
      </c>
      <c r="I62" s="111">
        <f t="shared" si="2"/>
        <v>8.7488461600000011</v>
      </c>
      <c r="J62" s="77"/>
    </row>
    <row r="63" spans="1:10" s="63" customFormat="1">
      <c r="A63" s="129">
        <v>31</v>
      </c>
      <c r="B63" s="123" t="s">
        <v>24</v>
      </c>
      <c r="C63" s="110">
        <v>0</v>
      </c>
      <c r="D63" s="123">
        <v>0</v>
      </c>
      <c r="E63" s="110">
        <v>0</v>
      </c>
      <c r="F63" s="123">
        <v>0</v>
      </c>
      <c r="G63" s="110">
        <v>29</v>
      </c>
      <c r="H63" s="111">
        <v>6.9930021699999996</v>
      </c>
      <c r="I63" s="111">
        <f t="shared" si="2"/>
        <v>6.9930021699999996</v>
      </c>
      <c r="J63" s="77"/>
    </row>
    <row r="64" spans="1:10" s="63" customFormat="1">
      <c r="A64" s="129">
        <v>32</v>
      </c>
      <c r="B64" s="122" t="s">
        <v>57</v>
      </c>
      <c r="C64" s="110">
        <v>2</v>
      </c>
      <c r="D64" s="123">
        <v>1.0489999999999999</v>
      </c>
      <c r="E64" s="110">
        <v>1</v>
      </c>
      <c r="F64" s="123">
        <v>5.5</v>
      </c>
      <c r="G64" s="110">
        <v>0</v>
      </c>
      <c r="H64" s="111">
        <v>0</v>
      </c>
      <c r="I64" s="111">
        <f t="shared" si="2"/>
        <v>6.5489999999999995</v>
      </c>
      <c r="J64" s="68"/>
    </row>
    <row r="65" spans="1:10" s="63" customFormat="1">
      <c r="A65" s="129">
        <v>33</v>
      </c>
      <c r="B65" s="122" t="s">
        <v>15</v>
      </c>
      <c r="C65" s="110">
        <v>1</v>
      </c>
      <c r="D65" s="123">
        <v>0.51833600000000002</v>
      </c>
      <c r="E65" s="110">
        <v>0</v>
      </c>
      <c r="F65" s="123">
        <v>0</v>
      </c>
      <c r="G65" s="110">
        <v>4</v>
      </c>
      <c r="H65" s="111">
        <v>5.8618844700000006</v>
      </c>
      <c r="I65" s="111">
        <f t="shared" si="2"/>
        <v>6.3802204700000003</v>
      </c>
      <c r="J65" s="68"/>
    </row>
    <row r="66" spans="1:10" s="63" customFormat="1">
      <c r="A66" s="129">
        <v>34</v>
      </c>
      <c r="B66" s="127" t="s">
        <v>170</v>
      </c>
      <c r="C66" s="110">
        <v>3</v>
      </c>
      <c r="D66" s="123">
        <v>0.06</v>
      </c>
      <c r="E66" s="110">
        <v>0</v>
      </c>
      <c r="F66" s="123">
        <v>0</v>
      </c>
      <c r="G66" s="110">
        <v>6</v>
      </c>
      <c r="H66" s="111">
        <v>2.8588754700000001</v>
      </c>
      <c r="I66" s="111">
        <f t="shared" si="2"/>
        <v>2.9188754700000001</v>
      </c>
      <c r="J66" s="68"/>
    </row>
    <row r="67" spans="1:10" s="63" customFormat="1">
      <c r="A67" s="129">
        <v>35</v>
      </c>
      <c r="B67" s="127" t="s">
        <v>172</v>
      </c>
      <c r="C67" s="110">
        <v>3</v>
      </c>
      <c r="D67" s="123">
        <v>0.183251</v>
      </c>
      <c r="E67" s="110">
        <v>0</v>
      </c>
      <c r="F67" s="123">
        <v>0</v>
      </c>
      <c r="G67" s="110">
        <v>34</v>
      </c>
      <c r="H67" s="111">
        <v>2.53597501</v>
      </c>
      <c r="I67" s="111">
        <f t="shared" si="2"/>
        <v>2.7192260099999999</v>
      </c>
      <c r="J67" s="68"/>
    </row>
    <row r="68" spans="1:10" s="63" customFormat="1">
      <c r="A68" s="129">
        <v>36</v>
      </c>
      <c r="B68" s="122" t="s">
        <v>32</v>
      </c>
      <c r="C68" s="110">
        <v>4</v>
      </c>
      <c r="D68" s="123">
        <v>0.83</v>
      </c>
      <c r="E68" s="110">
        <v>1</v>
      </c>
      <c r="F68" s="123">
        <v>0.25374600000000003</v>
      </c>
      <c r="G68" s="110">
        <v>5</v>
      </c>
      <c r="H68" s="111">
        <v>0.99005640000000006</v>
      </c>
      <c r="I68" s="111">
        <f t="shared" si="2"/>
        <v>2.0738023999999999</v>
      </c>
    </row>
    <row r="69" spans="1:10" s="63" customFormat="1">
      <c r="A69" s="129">
        <v>37</v>
      </c>
      <c r="B69" s="122" t="s">
        <v>31</v>
      </c>
      <c r="C69" s="110">
        <v>2</v>
      </c>
      <c r="D69" s="123">
        <v>1.05</v>
      </c>
      <c r="E69" s="110">
        <v>0</v>
      </c>
      <c r="F69" s="123">
        <v>0</v>
      </c>
      <c r="G69" s="110">
        <v>4</v>
      </c>
      <c r="H69" s="111">
        <v>0.22240428000000001</v>
      </c>
      <c r="I69" s="111">
        <f t="shared" si="2"/>
        <v>1.2724042799999999</v>
      </c>
    </row>
    <row r="70" spans="1:10" s="63" customFormat="1">
      <c r="A70" s="129">
        <v>38</v>
      </c>
      <c r="B70" s="122" t="s">
        <v>177</v>
      </c>
      <c r="C70" s="110">
        <v>2</v>
      </c>
      <c r="D70" s="123">
        <v>5.5E-2</v>
      </c>
      <c r="E70" s="110">
        <v>1</v>
      </c>
      <c r="F70" s="123">
        <v>0.55741362500000002</v>
      </c>
      <c r="G70" s="110">
        <v>2</v>
      </c>
      <c r="H70" s="111">
        <v>0.65723847000000002</v>
      </c>
      <c r="I70" s="111">
        <f t="shared" si="2"/>
        <v>1.2696520950000001</v>
      </c>
    </row>
    <row r="71" spans="1:10" s="63" customFormat="1">
      <c r="A71" s="129">
        <v>39</v>
      </c>
      <c r="B71" s="122" t="s">
        <v>22</v>
      </c>
      <c r="C71" s="110">
        <v>0</v>
      </c>
      <c r="D71" s="123">
        <v>0</v>
      </c>
      <c r="E71" s="110">
        <v>0</v>
      </c>
      <c r="F71" s="123">
        <v>0</v>
      </c>
      <c r="G71" s="110">
        <v>7</v>
      </c>
      <c r="H71" s="111">
        <v>1.20663633</v>
      </c>
      <c r="I71" s="111">
        <f t="shared" si="2"/>
        <v>1.20663633</v>
      </c>
    </row>
    <row r="72" spans="1:10" s="63" customFormat="1">
      <c r="A72" s="129">
        <v>40</v>
      </c>
      <c r="B72" s="122" t="s">
        <v>168</v>
      </c>
      <c r="C72" s="110">
        <v>1</v>
      </c>
      <c r="D72" s="123">
        <v>0.84344600000000003</v>
      </c>
      <c r="E72" s="110">
        <v>1</v>
      </c>
      <c r="F72" s="123">
        <v>0.19564999999999999</v>
      </c>
      <c r="G72" s="110">
        <v>6</v>
      </c>
      <c r="H72" s="111">
        <v>0.1538388</v>
      </c>
      <c r="I72" s="111">
        <f t="shared" si="2"/>
        <v>1.1929348</v>
      </c>
    </row>
    <row r="73" spans="1:10" s="63" customFormat="1">
      <c r="A73" s="129">
        <v>41</v>
      </c>
      <c r="B73" s="122" t="s">
        <v>262</v>
      </c>
      <c r="C73" s="110">
        <v>1</v>
      </c>
      <c r="D73" s="123">
        <v>1.1000000000000001</v>
      </c>
      <c r="E73" s="110">
        <v>0</v>
      </c>
      <c r="F73" s="123">
        <v>0</v>
      </c>
      <c r="G73" s="110">
        <v>1</v>
      </c>
      <c r="H73" s="111">
        <v>2.6086939999999999E-2</v>
      </c>
      <c r="I73" s="111">
        <f t="shared" si="2"/>
        <v>1.12608694</v>
      </c>
    </row>
    <row r="74" spans="1:10" s="63" customFormat="1">
      <c r="A74" s="129">
        <v>42</v>
      </c>
      <c r="B74" s="122" t="s">
        <v>16</v>
      </c>
      <c r="C74" s="110">
        <v>0</v>
      </c>
      <c r="D74" s="123">
        <v>0</v>
      </c>
      <c r="E74" s="110">
        <v>1</v>
      </c>
      <c r="F74" s="123">
        <v>0.08</v>
      </c>
      <c r="G74" s="110">
        <v>1</v>
      </c>
      <c r="H74" s="111">
        <v>1.0309999999999999</v>
      </c>
      <c r="I74" s="111">
        <f t="shared" si="2"/>
        <v>1.111</v>
      </c>
    </row>
    <row r="75" spans="1:10" s="63" customFormat="1">
      <c r="A75" s="129">
        <v>43</v>
      </c>
      <c r="B75" s="122" t="s">
        <v>240</v>
      </c>
      <c r="C75" s="110">
        <v>0</v>
      </c>
      <c r="D75" s="123">
        <v>0</v>
      </c>
      <c r="E75" s="110">
        <v>0</v>
      </c>
      <c r="F75" s="123">
        <v>0</v>
      </c>
      <c r="G75" s="110">
        <v>3</v>
      </c>
      <c r="H75" s="111">
        <v>0.90464500000000003</v>
      </c>
      <c r="I75" s="111">
        <f t="shared" si="2"/>
        <v>0.90464500000000003</v>
      </c>
    </row>
    <row r="76" spans="1:10" s="63" customFormat="1">
      <c r="A76" s="129">
        <v>44</v>
      </c>
      <c r="B76" s="122" t="s">
        <v>173</v>
      </c>
      <c r="C76" s="110">
        <v>4</v>
      </c>
      <c r="D76" s="123">
        <v>0.74372000000000005</v>
      </c>
      <c r="E76" s="110">
        <v>0</v>
      </c>
      <c r="F76" s="123">
        <v>0</v>
      </c>
      <c r="G76" s="110">
        <v>2</v>
      </c>
      <c r="H76" s="111">
        <v>0.148755</v>
      </c>
      <c r="I76" s="111">
        <f t="shared" si="2"/>
        <v>0.89247500000000002</v>
      </c>
    </row>
    <row r="77" spans="1:10" s="63" customFormat="1">
      <c r="A77" s="129">
        <v>45</v>
      </c>
      <c r="B77" s="122" t="s">
        <v>75</v>
      </c>
      <c r="C77" s="110">
        <v>0</v>
      </c>
      <c r="D77" s="123">
        <v>0</v>
      </c>
      <c r="E77" s="110">
        <v>1</v>
      </c>
      <c r="F77" s="123">
        <v>0.8219411875</v>
      </c>
      <c r="G77" s="110">
        <v>0</v>
      </c>
      <c r="H77" s="111">
        <v>0</v>
      </c>
      <c r="I77" s="111">
        <f t="shared" si="2"/>
        <v>0.8219411875</v>
      </c>
    </row>
    <row r="78" spans="1:10" s="63" customFormat="1">
      <c r="A78" s="129">
        <v>46</v>
      </c>
      <c r="B78" s="122" t="s">
        <v>29</v>
      </c>
      <c r="C78" s="110">
        <v>1</v>
      </c>
      <c r="D78" s="123">
        <v>0.01</v>
      </c>
      <c r="E78" s="110">
        <v>0</v>
      </c>
      <c r="F78" s="123">
        <v>0</v>
      </c>
      <c r="G78" s="110">
        <v>3</v>
      </c>
      <c r="H78" s="111">
        <v>0.75862889</v>
      </c>
      <c r="I78" s="111">
        <f t="shared" si="2"/>
        <v>0.76862889000000001</v>
      </c>
    </row>
    <row r="79" spans="1:10" s="63" customFormat="1">
      <c r="A79" s="129">
        <v>47</v>
      </c>
      <c r="B79" s="122" t="s">
        <v>27</v>
      </c>
      <c r="C79" s="110">
        <v>0</v>
      </c>
      <c r="D79" s="123">
        <v>0</v>
      </c>
      <c r="E79" s="110">
        <v>0</v>
      </c>
      <c r="F79" s="123">
        <v>0</v>
      </c>
      <c r="G79" s="110">
        <v>1</v>
      </c>
      <c r="H79" s="111">
        <v>0.69575500000000001</v>
      </c>
      <c r="I79" s="111">
        <f t="shared" si="2"/>
        <v>0.69575500000000001</v>
      </c>
    </row>
    <row r="80" spans="1:10" s="63" customFormat="1">
      <c r="A80" s="129">
        <v>48</v>
      </c>
      <c r="B80" s="122" t="s">
        <v>272</v>
      </c>
      <c r="C80" s="110">
        <v>0</v>
      </c>
      <c r="D80" s="123">
        <v>0</v>
      </c>
      <c r="E80" s="110">
        <v>0</v>
      </c>
      <c r="F80" s="123">
        <v>0</v>
      </c>
      <c r="G80" s="110">
        <v>2</v>
      </c>
      <c r="H80" s="111">
        <v>0.68630899999999995</v>
      </c>
      <c r="I80" s="111">
        <f t="shared" si="2"/>
        <v>0.68630899999999995</v>
      </c>
    </row>
    <row r="81" spans="1:9" s="63" customFormat="1">
      <c r="A81" s="129">
        <v>49</v>
      </c>
      <c r="B81" s="122" t="s">
        <v>20</v>
      </c>
      <c r="C81" s="110">
        <v>0</v>
      </c>
      <c r="D81" s="123">
        <v>0</v>
      </c>
      <c r="E81" s="110">
        <v>0</v>
      </c>
      <c r="F81" s="123">
        <v>0</v>
      </c>
      <c r="G81" s="110">
        <v>5</v>
      </c>
      <c r="H81" s="111">
        <v>0.60854693000000004</v>
      </c>
      <c r="I81" s="111">
        <f t="shared" si="2"/>
        <v>0.60854693000000004</v>
      </c>
    </row>
    <row r="82" spans="1:9" s="63" customFormat="1">
      <c r="A82" s="129">
        <v>50</v>
      </c>
      <c r="B82" s="122" t="s">
        <v>176</v>
      </c>
      <c r="C82" s="110">
        <v>1</v>
      </c>
      <c r="D82" s="123">
        <v>4.4999999999999998E-2</v>
      </c>
      <c r="E82" s="110">
        <v>0</v>
      </c>
      <c r="F82" s="123">
        <v>0</v>
      </c>
      <c r="G82" s="110">
        <v>1</v>
      </c>
      <c r="H82" s="111">
        <v>0.52200000000000002</v>
      </c>
      <c r="I82" s="111">
        <f t="shared" si="2"/>
        <v>0.56700000000000006</v>
      </c>
    </row>
    <row r="83" spans="1:9" s="63" customFormat="1">
      <c r="A83" s="121">
        <v>51</v>
      </c>
      <c r="B83" s="122" t="s">
        <v>23</v>
      </c>
      <c r="C83" s="110">
        <v>0</v>
      </c>
      <c r="D83" s="123">
        <v>0</v>
      </c>
      <c r="E83" s="110">
        <v>0</v>
      </c>
      <c r="F83" s="123">
        <v>0</v>
      </c>
      <c r="G83" s="110">
        <v>4</v>
      </c>
      <c r="H83" s="111">
        <v>0.50311253</v>
      </c>
      <c r="I83" s="111">
        <f t="shared" si="2"/>
        <v>0.50311253</v>
      </c>
    </row>
    <row r="84" spans="1:9" s="63" customFormat="1">
      <c r="A84" s="121">
        <v>52</v>
      </c>
      <c r="B84" s="122" t="s">
        <v>95</v>
      </c>
      <c r="C84" s="110">
        <v>0</v>
      </c>
      <c r="D84" s="123">
        <v>0</v>
      </c>
      <c r="E84" s="110">
        <v>0</v>
      </c>
      <c r="F84" s="123">
        <v>0</v>
      </c>
      <c r="G84" s="110">
        <v>1</v>
      </c>
      <c r="H84" s="111">
        <v>0.444247</v>
      </c>
      <c r="I84" s="111">
        <f t="shared" si="2"/>
        <v>0.444247</v>
      </c>
    </row>
    <row r="85" spans="1:9" s="63" customFormat="1">
      <c r="A85" s="121">
        <v>53</v>
      </c>
      <c r="B85" s="122" t="s">
        <v>18</v>
      </c>
      <c r="C85" s="110">
        <v>0</v>
      </c>
      <c r="D85" s="123">
        <v>0</v>
      </c>
      <c r="E85" s="110">
        <v>0</v>
      </c>
      <c r="F85" s="123">
        <v>0</v>
      </c>
      <c r="G85" s="110">
        <v>1</v>
      </c>
      <c r="H85" s="111">
        <v>0.43258208000000004</v>
      </c>
      <c r="I85" s="111">
        <f t="shared" si="2"/>
        <v>0.43258208000000004</v>
      </c>
    </row>
    <row r="86" spans="1:9" s="63" customFormat="1">
      <c r="A86" s="121">
        <v>54</v>
      </c>
      <c r="B86" s="122" t="s">
        <v>34</v>
      </c>
      <c r="C86" s="110">
        <v>0</v>
      </c>
      <c r="D86" s="123">
        <v>0</v>
      </c>
      <c r="E86" s="110">
        <v>0</v>
      </c>
      <c r="F86" s="123">
        <v>0</v>
      </c>
      <c r="G86" s="110">
        <v>3</v>
      </c>
      <c r="H86" s="111">
        <v>0.41652087999999998</v>
      </c>
      <c r="I86" s="111">
        <f t="shared" si="2"/>
        <v>0.41652087999999998</v>
      </c>
    </row>
    <row r="87" spans="1:9" s="63" customFormat="1">
      <c r="A87" s="121">
        <v>55</v>
      </c>
      <c r="B87" s="122" t="s">
        <v>174</v>
      </c>
      <c r="C87" s="110">
        <v>1</v>
      </c>
      <c r="D87" s="123">
        <v>2.5000000000000001E-2</v>
      </c>
      <c r="E87" s="110">
        <v>0</v>
      </c>
      <c r="F87" s="123">
        <v>0</v>
      </c>
      <c r="G87" s="110">
        <v>4</v>
      </c>
      <c r="H87" s="111">
        <v>0.38523540000000001</v>
      </c>
      <c r="I87" s="111">
        <f t="shared" si="2"/>
        <v>0.41023540000000003</v>
      </c>
    </row>
    <row r="88" spans="1:9" s="63" customFormat="1">
      <c r="A88" s="121">
        <v>56</v>
      </c>
      <c r="B88" s="153" t="s">
        <v>263</v>
      </c>
      <c r="C88" s="110">
        <v>1</v>
      </c>
      <c r="D88" s="123">
        <v>4.4999999999999998E-2</v>
      </c>
      <c r="E88" s="110">
        <v>0</v>
      </c>
      <c r="F88" s="123">
        <v>0</v>
      </c>
      <c r="G88" s="110">
        <v>4</v>
      </c>
      <c r="H88" s="111">
        <v>0.35778199999999999</v>
      </c>
      <c r="I88" s="111">
        <f t="shared" si="2"/>
        <v>0.40278199999999997</v>
      </c>
    </row>
    <row r="89" spans="1:9" s="63" customFormat="1">
      <c r="A89" s="121">
        <v>57</v>
      </c>
      <c r="B89" s="122" t="s">
        <v>28</v>
      </c>
      <c r="C89" s="110">
        <v>0</v>
      </c>
      <c r="D89" s="123">
        <v>0</v>
      </c>
      <c r="E89" s="110">
        <v>0</v>
      </c>
      <c r="F89" s="123">
        <v>0</v>
      </c>
      <c r="G89" s="110">
        <v>3</v>
      </c>
      <c r="H89" s="111">
        <v>0.37997566999999999</v>
      </c>
      <c r="I89" s="111">
        <f t="shared" si="2"/>
        <v>0.37997566999999999</v>
      </c>
    </row>
    <row r="90" spans="1:9" s="63" customFormat="1">
      <c r="A90" s="121">
        <v>58</v>
      </c>
      <c r="B90" s="122" t="s">
        <v>266</v>
      </c>
      <c r="C90" s="110">
        <v>0</v>
      </c>
      <c r="D90" s="123">
        <v>0</v>
      </c>
      <c r="E90" s="110">
        <v>0</v>
      </c>
      <c r="F90" s="123">
        <v>0</v>
      </c>
      <c r="G90" s="110">
        <v>3</v>
      </c>
      <c r="H90" s="111">
        <v>0.36241800000000002</v>
      </c>
      <c r="I90" s="111">
        <f t="shared" si="2"/>
        <v>0.36241800000000002</v>
      </c>
    </row>
    <row r="91" spans="1:9" s="63" customFormat="1">
      <c r="A91" s="121">
        <v>59</v>
      </c>
      <c r="B91" s="122" t="s">
        <v>45</v>
      </c>
      <c r="C91" s="110">
        <v>1</v>
      </c>
      <c r="D91" s="123">
        <v>0.3</v>
      </c>
      <c r="E91" s="110">
        <v>0</v>
      </c>
      <c r="F91" s="123">
        <v>0</v>
      </c>
      <c r="G91" s="110">
        <v>1</v>
      </c>
      <c r="H91" s="111">
        <v>5.6000000000000001E-2</v>
      </c>
      <c r="I91" s="111">
        <f t="shared" si="2"/>
        <v>0.35599999999999998</v>
      </c>
    </row>
    <row r="92" spans="1:9" s="63" customFormat="1">
      <c r="A92" s="121">
        <v>60</v>
      </c>
      <c r="B92" s="122" t="s">
        <v>85</v>
      </c>
      <c r="C92" s="110">
        <v>0</v>
      </c>
      <c r="D92" s="123">
        <v>0</v>
      </c>
      <c r="E92" s="110">
        <v>0</v>
      </c>
      <c r="F92" s="123">
        <v>0</v>
      </c>
      <c r="G92" s="110">
        <v>1</v>
      </c>
      <c r="H92" s="111">
        <v>0.30320094000000003</v>
      </c>
      <c r="I92" s="111">
        <f t="shared" si="2"/>
        <v>0.30320094000000003</v>
      </c>
    </row>
    <row r="93" spans="1:9" s="63" customFormat="1">
      <c r="A93" s="121">
        <v>61</v>
      </c>
      <c r="B93" s="122" t="s">
        <v>265</v>
      </c>
      <c r="C93" s="110">
        <v>0</v>
      </c>
      <c r="D93" s="123">
        <v>0</v>
      </c>
      <c r="E93" s="110">
        <v>0</v>
      </c>
      <c r="F93" s="123">
        <v>0</v>
      </c>
      <c r="G93" s="110">
        <v>1</v>
      </c>
      <c r="H93" s="111">
        <v>0.27801779999999998</v>
      </c>
      <c r="I93" s="111">
        <f t="shared" si="2"/>
        <v>0.27801779999999998</v>
      </c>
    </row>
    <row r="94" spans="1:9" s="63" customFormat="1">
      <c r="A94" s="121">
        <v>62</v>
      </c>
      <c r="B94" s="122" t="s">
        <v>58</v>
      </c>
      <c r="C94" s="110">
        <v>1</v>
      </c>
      <c r="D94" s="123">
        <v>0.27500000000000002</v>
      </c>
      <c r="E94" s="110">
        <v>0</v>
      </c>
      <c r="F94" s="123">
        <v>0</v>
      </c>
      <c r="G94" s="110">
        <v>0</v>
      </c>
      <c r="H94" s="111">
        <v>0</v>
      </c>
      <c r="I94" s="111">
        <f t="shared" si="2"/>
        <v>0.27500000000000002</v>
      </c>
    </row>
    <row r="95" spans="1:9" s="63" customFormat="1">
      <c r="A95" s="121">
        <v>63</v>
      </c>
      <c r="B95" s="122" t="s">
        <v>175</v>
      </c>
      <c r="C95" s="110">
        <v>0</v>
      </c>
      <c r="D95" s="123">
        <v>0</v>
      </c>
      <c r="E95" s="110">
        <v>3</v>
      </c>
      <c r="F95" s="123">
        <v>3.0078000000000001E-2</v>
      </c>
      <c r="G95" s="110">
        <v>15</v>
      </c>
      <c r="H95" s="111">
        <v>0.22583520000000001</v>
      </c>
      <c r="I95" s="111">
        <f t="shared" si="2"/>
        <v>0.25591320000000001</v>
      </c>
    </row>
    <row r="96" spans="1:9" s="63" customFormat="1">
      <c r="A96" s="121">
        <v>64</v>
      </c>
      <c r="B96" s="153" t="s">
        <v>179</v>
      </c>
      <c r="C96" s="110">
        <v>0</v>
      </c>
      <c r="D96" s="123">
        <v>0</v>
      </c>
      <c r="E96" s="110">
        <v>0</v>
      </c>
      <c r="F96" s="123">
        <v>0</v>
      </c>
      <c r="G96" s="110">
        <v>1</v>
      </c>
      <c r="H96" s="111">
        <v>0.20872085000000001</v>
      </c>
      <c r="I96" s="111">
        <f t="shared" si="2"/>
        <v>0.20872085000000001</v>
      </c>
    </row>
    <row r="97" spans="1:9" s="63" customFormat="1">
      <c r="A97" s="121">
        <v>65</v>
      </c>
      <c r="B97" s="122" t="s">
        <v>40</v>
      </c>
      <c r="C97" s="110">
        <v>1</v>
      </c>
      <c r="D97" s="123">
        <v>0.05</v>
      </c>
      <c r="E97" s="110">
        <v>0</v>
      </c>
      <c r="F97" s="123">
        <v>0</v>
      </c>
      <c r="G97" s="110">
        <v>2</v>
      </c>
      <c r="H97" s="111">
        <v>0.13698399999999999</v>
      </c>
      <c r="I97" s="111">
        <f t="shared" ref="I97:I120" si="3">D97+F97+H97</f>
        <v>0.18698399999999998</v>
      </c>
    </row>
    <row r="98" spans="1:9" s="63" customFormat="1">
      <c r="A98" s="121">
        <v>66</v>
      </c>
      <c r="B98" s="127" t="s">
        <v>181</v>
      </c>
      <c r="C98" s="110">
        <v>0</v>
      </c>
      <c r="D98" s="123">
        <v>0</v>
      </c>
      <c r="E98" s="110">
        <v>0</v>
      </c>
      <c r="F98" s="123">
        <v>0</v>
      </c>
      <c r="G98" s="110">
        <v>1</v>
      </c>
      <c r="H98" s="111">
        <v>0.15508551000000001</v>
      </c>
      <c r="I98" s="111">
        <f t="shared" si="3"/>
        <v>0.15508551000000001</v>
      </c>
    </row>
    <row r="99" spans="1:9" s="63" customFormat="1">
      <c r="A99" s="121">
        <v>67</v>
      </c>
      <c r="B99" s="122" t="s">
        <v>260</v>
      </c>
      <c r="C99" s="110">
        <v>0</v>
      </c>
      <c r="D99" s="123">
        <v>0</v>
      </c>
      <c r="E99" s="110">
        <v>0</v>
      </c>
      <c r="F99" s="123">
        <v>0</v>
      </c>
      <c r="G99" s="110">
        <v>1</v>
      </c>
      <c r="H99" s="111">
        <v>0.13900000000000001</v>
      </c>
      <c r="I99" s="111">
        <f t="shared" si="3"/>
        <v>0.13900000000000001</v>
      </c>
    </row>
    <row r="100" spans="1:9" s="63" customFormat="1">
      <c r="A100" s="121">
        <v>68</v>
      </c>
      <c r="B100" s="122" t="s">
        <v>51</v>
      </c>
      <c r="C100" s="110">
        <v>1</v>
      </c>
      <c r="D100" s="123">
        <v>0.13477700000000001</v>
      </c>
      <c r="E100" s="110">
        <v>0</v>
      </c>
      <c r="F100" s="123">
        <v>0</v>
      </c>
      <c r="G100" s="110">
        <v>0</v>
      </c>
      <c r="H100" s="111">
        <v>0</v>
      </c>
      <c r="I100" s="111">
        <f t="shared" si="3"/>
        <v>0.13477700000000001</v>
      </c>
    </row>
    <row r="101" spans="1:9" s="63" customFormat="1">
      <c r="A101" s="121">
        <v>69</v>
      </c>
      <c r="B101" s="122" t="s">
        <v>42</v>
      </c>
      <c r="C101" s="110">
        <v>1</v>
      </c>
      <c r="D101" s="123">
        <v>0.13200000000000001</v>
      </c>
      <c r="E101" s="110">
        <v>0</v>
      </c>
      <c r="F101" s="123">
        <v>0</v>
      </c>
      <c r="G101" s="110">
        <v>0</v>
      </c>
      <c r="H101" s="111">
        <v>0</v>
      </c>
      <c r="I101" s="111">
        <f t="shared" si="3"/>
        <v>0.13200000000000001</v>
      </c>
    </row>
    <row r="102" spans="1:9" s="63" customFormat="1">
      <c r="A102" s="121">
        <v>70</v>
      </c>
      <c r="B102" s="122" t="s">
        <v>103</v>
      </c>
      <c r="C102" s="110">
        <v>0</v>
      </c>
      <c r="D102" s="123">
        <v>0</v>
      </c>
      <c r="E102" s="110">
        <v>0</v>
      </c>
      <c r="F102" s="123">
        <v>0</v>
      </c>
      <c r="G102" s="110">
        <v>1</v>
      </c>
      <c r="H102" s="111">
        <v>0.13035861000000001</v>
      </c>
      <c r="I102" s="111">
        <f t="shared" si="3"/>
        <v>0.13035861000000001</v>
      </c>
    </row>
    <row r="103" spans="1:9" s="63" customFormat="1">
      <c r="A103" s="121">
        <v>71</v>
      </c>
      <c r="B103" s="122" t="s">
        <v>102</v>
      </c>
      <c r="C103" s="110">
        <v>1</v>
      </c>
      <c r="D103" s="123">
        <v>0.1</v>
      </c>
      <c r="E103" s="110">
        <v>0</v>
      </c>
      <c r="F103" s="123">
        <v>0</v>
      </c>
      <c r="G103" s="110">
        <v>0</v>
      </c>
      <c r="H103" s="111">
        <v>0</v>
      </c>
      <c r="I103" s="111">
        <f t="shared" si="3"/>
        <v>0.1</v>
      </c>
    </row>
    <row r="104" spans="1:9" s="63" customFormat="1">
      <c r="A104" s="121">
        <v>72</v>
      </c>
      <c r="B104" s="122" t="s">
        <v>178</v>
      </c>
      <c r="C104" s="110">
        <v>2</v>
      </c>
      <c r="D104" s="123">
        <v>0.09</v>
      </c>
      <c r="E104" s="110">
        <v>0</v>
      </c>
      <c r="F104" s="123">
        <v>0</v>
      </c>
      <c r="G104" s="110">
        <v>0</v>
      </c>
      <c r="H104" s="128">
        <v>0</v>
      </c>
      <c r="I104" s="111">
        <f t="shared" si="3"/>
        <v>0.09</v>
      </c>
    </row>
    <row r="105" spans="1:9" s="63" customFormat="1">
      <c r="A105" s="121">
        <v>73</v>
      </c>
      <c r="B105" s="122" t="s">
        <v>46</v>
      </c>
      <c r="C105" s="110">
        <v>0</v>
      </c>
      <c r="D105" s="123">
        <v>0</v>
      </c>
      <c r="E105" s="110">
        <v>0</v>
      </c>
      <c r="F105" s="123">
        <v>0</v>
      </c>
      <c r="G105" s="110">
        <v>1</v>
      </c>
      <c r="H105" s="111">
        <v>8.7108000000000005E-2</v>
      </c>
      <c r="I105" s="111">
        <f t="shared" si="3"/>
        <v>8.7108000000000005E-2</v>
      </c>
    </row>
    <row r="106" spans="1:9" s="63" customFormat="1">
      <c r="A106" s="121">
        <v>74</v>
      </c>
      <c r="B106" s="122" t="s">
        <v>89</v>
      </c>
      <c r="C106" s="110">
        <v>0</v>
      </c>
      <c r="D106" s="123">
        <v>0</v>
      </c>
      <c r="E106" s="110">
        <v>0</v>
      </c>
      <c r="F106" s="123">
        <v>0</v>
      </c>
      <c r="G106" s="110">
        <v>1</v>
      </c>
      <c r="H106" s="111">
        <v>8.6999999999999994E-2</v>
      </c>
      <c r="I106" s="111">
        <f t="shared" si="3"/>
        <v>8.6999999999999994E-2</v>
      </c>
    </row>
    <row r="107" spans="1:9" s="63" customFormat="1">
      <c r="A107" s="121">
        <v>75</v>
      </c>
      <c r="B107" s="122" t="s">
        <v>38</v>
      </c>
      <c r="C107" s="110">
        <v>0</v>
      </c>
      <c r="D107" s="123">
        <v>0</v>
      </c>
      <c r="E107" s="110">
        <v>0</v>
      </c>
      <c r="F107" s="123">
        <v>0</v>
      </c>
      <c r="G107" s="110">
        <v>1</v>
      </c>
      <c r="H107" s="111">
        <v>6.8926890000000005E-2</v>
      </c>
      <c r="I107" s="111">
        <f t="shared" si="3"/>
        <v>6.8926890000000005E-2</v>
      </c>
    </row>
    <row r="108" spans="1:9" s="63" customFormat="1">
      <c r="A108" s="121">
        <v>76</v>
      </c>
      <c r="B108" s="122" t="s">
        <v>267</v>
      </c>
      <c r="C108" s="110">
        <v>1</v>
      </c>
      <c r="D108" s="123">
        <v>0.02</v>
      </c>
      <c r="E108" s="110">
        <v>0</v>
      </c>
      <c r="F108" s="123">
        <v>0</v>
      </c>
      <c r="G108" s="110">
        <v>2</v>
      </c>
      <c r="H108" s="111">
        <v>3.0376589999999998E-2</v>
      </c>
      <c r="I108" s="111">
        <f t="shared" si="3"/>
        <v>5.0376589999999999E-2</v>
      </c>
    </row>
    <row r="109" spans="1:9" s="63" customFormat="1">
      <c r="A109" s="121">
        <v>77</v>
      </c>
      <c r="B109" s="122" t="s">
        <v>256</v>
      </c>
      <c r="C109" s="110">
        <v>0</v>
      </c>
      <c r="D109" s="123">
        <v>0</v>
      </c>
      <c r="E109" s="110">
        <v>0</v>
      </c>
      <c r="F109" s="123">
        <v>0</v>
      </c>
      <c r="G109" s="110">
        <v>1</v>
      </c>
      <c r="H109" s="128">
        <v>4.8119000000000002E-2</v>
      </c>
      <c r="I109" s="128">
        <f t="shared" si="3"/>
        <v>4.8119000000000002E-2</v>
      </c>
    </row>
    <row r="110" spans="1:9" s="63" customFormat="1">
      <c r="A110" s="121">
        <v>78</v>
      </c>
      <c r="B110" s="122" t="s">
        <v>35</v>
      </c>
      <c r="C110" s="110">
        <v>1</v>
      </c>
      <c r="D110" s="123">
        <v>4.3499999999999997E-2</v>
      </c>
      <c r="E110" s="110">
        <v>0</v>
      </c>
      <c r="F110" s="123">
        <v>0</v>
      </c>
      <c r="G110" s="110">
        <v>0</v>
      </c>
      <c r="H110" s="128">
        <v>0</v>
      </c>
      <c r="I110" s="128">
        <f t="shared" si="3"/>
        <v>4.3499999999999997E-2</v>
      </c>
    </row>
    <row r="111" spans="1:9" s="63" customFormat="1">
      <c r="A111" s="121">
        <v>79</v>
      </c>
      <c r="B111" s="122" t="s">
        <v>275</v>
      </c>
      <c r="C111" s="110">
        <v>0</v>
      </c>
      <c r="D111" s="128">
        <v>0</v>
      </c>
      <c r="E111" s="110">
        <v>0</v>
      </c>
      <c r="F111" s="123">
        <v>0</v>
      </c>
      <c r="G111" s="110">
        <v>1</v>
      </c>
      <c r="H111" s="111">
        <v>3.4188040000000003E-2</v>
      </c>
      <c r="I111" s="128">
        <f t="shared" si="3"/>
        <v>3.4188040000000003E-2</v>
      </c>
    </row>
    <row r="112" spans="1:9" s="63" customFormat="1">
      <c r="A112" s="121">
        <v>80</v>
      </c>
      <c r="B112" s="122" t="s">
        <v>36</v>
      </c>
      <c r="C112" s="110">
        <v>1</v>
      </c>
      <c r="D112" s="128">
        <v>4.3569999999999998E-3</v>
      </c>
      <c r="E112" s="110">
        <v>1</v>
      </c>
      <c r="F112" s="123">
        <v>1.6673150390624999E-2</v>
      </c>
      <c r="G112" s="110">
        <v>1</v>
      </c>
      <c r="H112" s="111">
        <v>3.0000000000000001E-3</v>
      </c>
      <c r="I112" s="128">
        <f t="shared" si="3"/>
        <v>2.4030150390624998E-2</v>
      </c>
    </row>
    <row r="113" spans="1:9" s="63" customFormat="1">
      <c r="A113" s="121">
        <v>81</v>
      </c>
      <c r="B113" s="122" t="s">
        <v>47</v>
      </c>
      <c r="C113" s="110">
        <v>0</v>
      </c>
      <c r="D113" s="128">
        <v>0</v>
      </c>
      <c r="E113" s="110">
        <v>0</v>
      </c>
      <c r="F113" s="123">
        <v>0</v>
      </c>
      <c r="G113" s="110">
        <v>1</v>
      </c>
      <c r="H113" s="111">
        <v>1.5634840000000001E-2</v>
      </c>
      <c r="I113" s="128">
        <f t="shared" si="3"/>
        <v>1.5634840000000001E-2</v>
      </c>
    </row>
    <row r="114" spans="1:9" s="63" customFormat="1">
      <c r="A114" s="121">
        <v>82</v>
      </c>
      <c r="B114" s="122" t="s">
        <v>41</v>
      </c>
      <c r="C114" s="110">
        <v>1</v>
      </c>
      <c r="D114" s="128">
        <v>1.4999999999999999E-2</v>
      </c>
      <c r="E114" s="110">
        <v>0</v>
      </c>
      <c r="F114" s="123">
        <v>0</v>
      </c>
      <c r="G114" s="110">
        <v>0</v>
      </c>
      <c r="H114" s="111">
        <v>0</v>
      </c>
      <c r="I114" s="128">
        <f t="shared" si="3"/>
        <v>1.4999999999999999E-2</v>
      </c>
    </row>
    <row r="115" spans="1:9" s="63" customFormat="1">
      <c r="A115" s="121">
        <v>83</v>
      </c>
      <c r="B115" s="122" t="s">
        <v>30</v>
      </c>
      <c r="C115" s="110">
        <v>0</v>
      </c>
      <c r="D115" s="128">
        <v>0</v>
      </c>
      <c r="E115" s="110">
        <v>0</v>
      </c>
      <c r="F115" s="123">
        <v>0</v>
      </c>
      <c r="G115" s="110">
        <v>1</v>
      </c>
      <c r="H115" s="111">
        <v>0.01</v>
      </c>
      <c r="I115" s="128">
        <f t="shared" si="3"/>
        <v>0.01</v>
      </c>
    </row>
    <row r="116" spans="1:9" s="63" customFormat="1">
      <c r="A116" s="121">
        <v>84</v>
      </c>
      <c r="B116" s="122" t="s">
        <v>99</v>
      </c>
      <c r="C116" s="110">
        <v>0</v>
      </c>
      <c r="D116" s="128">
        <v>0</v>
      </c>
      <c r="E116" s="110">
        <v>0</v>
      </c>
      <c r="F116" s="123">
        <v>0</v>
      </c>
      <c r="G116" s="110">
        <v>1</v>
      </c>
      <c r="H116" s="111">
        <v>8.6199999999999992E-3</v>
      </c>
      <c r="I116" s="128">
        <f t="shared" si="3"/>
        <v>8.6199999999999992E-3</v>
      </c>
    </row>
    <row r="117" spans="1:9" s="63" customFormat="1">
      <c r="A117" s="121">
        <v>85</v>
      </c>
      <c r="B117" s="122" t="s">
        <v>100</v>
      </c>
      <c r="C117" s="110">
        <v>1</v>
      </c>
      <c r="D117" s="128">
        <v>5.0000000000000001E-3</v>
      </c>
      <c r="E117" s="110">
        <v>0</v>
      </c>
      <c r="F117" s="123">
        <v>0</v>
      </c>
      <c r="G117" s="110">
        <v>0</v>
      </c>
      <c r="H117" s="111">
        <v>0</v>
      </c>
      <c r="I117" s="128">
        <f t="shared" si="3"/>
        <v>5.0000000000000001E-3</v>
      </c>
    </row>
    <row r="118" spans="1:9" s="63" customFormat="1">
      <c r="A118" s="121">
        <v>86</v>
      </c>
      <c r="B118" s="122" t="s">
        <v>244</v>
      </c>
      <c r="C118" s="110">
        <v>0</v>
      </c>
      <c r="D118" s="128">
        <v>0</v>
      </c>
      <c r="E118" s="110">
        <v>0</v>
      </c>
      <c r="F118" s="123">
        <v>0</v>
      </c>
      <c r="G118" s="110">
        <v>1</v>
      </c>
      <c r="H118" s="111">
        <v>4.9500000000000004E-3</v>
      </c>
      <c r="I118" s="128">
        <f t="shared" si="3"/>
        <v>4.9500000000000004E-3</v>
      </c>
    </row>
    <row r="119" spans="1:9" s="63" customFormat="1">
      <c r="A119" s="121">
        <v>87</v>
      </c>
      <c r="B119" s="122" t="s">
        <v>68</v>
      </c>
      <c r="C119" s="110">
        <v>0</v>
      </c>
      <c r="D119" s="128">
        <v>0</v>
      </c>
      <c r="E119" s="110">
        <v>0</v>
      </c>
      <c r="F119" s="123">
        <v>0</v>
      </c>
      <c r="G119" s="110">
        <v>1</v>
      </c>
      <c r="H119" s="111">
        <v>4.3470000000000002E-3</v>
      </c>
      <c r="I119" s="128">
        <f t="shared" si="3"/>
        <v>4.3470000000000002E-3</v>
      </c>
    </row>
    <row r="120" spans="1:9" s="63" customFormat="1">
      <c r="A120" s="121">
        <v>88</v>
      </c>
      <c r="B120" s="122" t="s">
        <v>79</v>
      </c>
      <c r="C120" s="110">
        <v>0</v>
      </c>
      <c r="D120" s="128">
        <v>0</v>
      </c>
      <c r="E120" s="110">
        <v>0</v>
      </c>
      <c r="F120" s="123">
        <v>0</v>
      </c>
      <c r="G120" s="110">
        <v>1</v>
      </c>
      <c r="H120" s="111">
        <v>4.2230000000000002E-3</v>
      </c>
      <c r="I120" s="128">
        <f t="shared" si="3"/>
        <v>4.2230000000000002E-3</v>
      </c>
    </row>
    <row r="121" spans="1:9" s="79" customFormat="1" ht="12.75">
      <c r="A121" s="138" t="s">
        <v>154</v>
      </c>
      <c r="B121" s="138"/>
      <c r="C121" s="115">
        <f t="shared" ref="C121:I121" si="4">SUM(C33:C120)</f>
        <v>927</v>
      </c>
      <c r="D121" s="116">
        <f t="shared" si="4"/>
        <v>5723.1274453400038</v>
      </c>
      <c r="E121" s="115">
        <f t="shared" si="4"/>
        <v>579</v>
      </c>
      <c r="F121" s="116">
        <f t="shared" si="4"/>
        <v>7240.1363627898399</v>
      </c>
      <c r="G121" s="115">
        <f t="shared" si="4"/>
        <v>2072</v>
      </c>
      <c r="H121" s="116">
        <f t="shared" si="4"/>
        <v>2578.1297313500017</v>
      </c>
      <c r="I121" s="116">
        <f t="shared" si="4"/>
        <v>15541.393539479834</v>
      </c>
    </row>
    <row r="122" spans="1:9" s="83" customFormat="1" ht="12.75">
      <c r="A122" s="80"/>
      <c r="B122" s="80"/>
      <c r="C122" s="81"/>
      <c r="D122" s="82"/>
      <c r="E122" s="81"/>
      <c r="F122" s="82"/>
      <c r="G122" s="81"/>
      <c r="H122" s="82"/>
      <c r="I122" s="82"/>
    </row>
    <row r="123" spans="1:9" s="83" customFormat="1" ht="12.75">
      <c r="A123" s="80"/>
      <c r="B123" s="80"/>
      <c r="C123" s="81"/>
      <c r="D123" s="82"/>
      <c r="E123" s="81"/>
      <c r="F123" s="82"/>
      <c r="G123" s="81"/>
      <c r="H123" s="82"/>
      <c r="I123" s="82"/>
    </row>
    <row r="124" spans="1:9" s="83" customFormat="1" ht="12.75">
      <c r="A124" s="80"/>
      <c r="B124" s="80"/>
      <c r="C124" s="81"/>
      <c r="D124" s="82"/>
      <c r="E124" s="81"/>
      <c r="F124" s="82"/>
      <c r="G124" s="81"/>
      <c r="H124" s="82"/>
      <c r="I124" s="82"/>
    </row>
    <row r="125" spans="1:9" ht="15.75">
      <c r="A125" s="139" t="s">
        <v>286</v>
      </c>
      <c r="B125" s="139"/>
      <c r="C125" s="139"/>
      <c r="D125" s="139"/>
      <c r="E125" s="139"/>
      <c r="F125" s="139"/>
      <c r="G125" s="139"/>
      <c r="H125" s="139"/>
      <c r="I125" s="139"/>
    </row>
    <row r="126" spans="1:9">
      <c r="A126" s="140" t="str">
        <f>A6</f>
        <v>As from January 1st to July 20th, 2022</v>
      </c>
      <c r="B126" s="140"/>
      <c r="C126" s="140"/>
      <c r="D126" s="140"/>
      <c r="E126" s="140"/>
      <c r="F126" s="140"/>
      <c r="G126" s="140"/>
      <c r="H126" s="140"/>
      <c r="I126" s="140"/>
    </row>
    <row r="127" spans="1:9" ht="8.25" customHeight="1">
      <c r="A127" s="84"/>
      <c r="B127" s="85"/>
    </row>
    <row r="128" spans="1:9" ht="93" customHeight="1">
      <c r="A128" s="155" t="s">
        <v>107</v>
      </c>
      <c r="B128" s="155" t="s">
        <v>182</v>
      </c>
      <c r="C128" s="156" t="s">
        <v>129</v>
      </c>
      <c r="D128" s="157" t="s">
        <v>130</v>
      </c>
      <c r="E128" s="158" t="s">
        <v>131</v>
      </c>
      <c r="F128" s="157" t="s">
        <v>132</v>
      </c>
      <c r="G128" s="156" t="s">
        <v>133</v>
      </c>
      <c r="H128" s="157" t="s">
        <v>134</v>
      </c>
      <c r="I128" s="157" t="s">
        <v>135</v>
      </c>
    </row>
    <row r="129" spans="1:9" s="86" customFormat="1" ht="14.25" customHeight="1">
      <c r="A129" s="121">
        <v>1</v>
      </c>
      <c r="B129" s="123" t="s">
        <v>184</v>
      </c>
      <c r="C129" s="110">
        <v>40</v>
      </c>
      <c r="D129" s="123">
        <v>1801.364564</v>
      </c>
      <c r="E129" s="110">
        <v>14</v>
      </c>
      <c r="F129" s="123">
        <v>18.123999999999999</v>
      </c>
      <c r="G129" s="110">
        <v>107</v>
      </c>
      <c r="H129" s="123">
        <v>777.41787113000009</v>
      </c>
      <c r="I129" s="111">
        <f t="shared" ref="I129:I179" si="5">D129+F129+H129</f>
        <v>2596.9064351300003</v>
      </c>
    </row>
    <row r="130" spans="1:9" s="86" customFormat="1" ht="14.25" customHeight="1">
      <c r="A130" s="121">
        <v>2</v>
      </c>
      <c r="B130" s="123" t="s">
        <v>245</v>
      </c>
      <c r="C130" s="110">
        <v>373</v>
      </c>
      <c r="D130" s="123">
        <v>274.92675661999999</v>
      </c>
      <c r="E130" s="110">
        <v>85</v>
      </c>
      <c r="F130" s="123">
        <v>1407.6248472597656</v>
      </c>
      <c r="G130" s="110">
        <v>1405</v>
      </c>
      <c r="H130" s="123">
        <v>749.41056506000052</v>
      </c>
      <c r="I130" s="111">
        <f t="shared" si="5"/>
        <v>2431.9621689397659</v>
      </c>
    </row>
    <row r="131" spans="1:9" s="86" customFormat="1" ht="14.25" customHeight="1">
      <c r="A131" s="121">
        <v>3</v>
      </c>
      <c r="B131" s="123" t="s">
        <v>190</v>
      </c>
      <c r="C131" s="110">
        <v>55</v>
      </c>
      <c r="D131" s="123">
        <v>141.35047899</v>
      </c>
      <c r="E131" s="110">
        <v>66</v>
      </c>
      <c r="F131" s="123">
        <v>1505.366249875</v>
      </c>
      <c r="G131" s="110">
        <v>31</v>
      </c>
      <c r="H131" s="123">
        <v>35.808803050000002</v>
      </c>
      <c r="I131" s="111">
        <f t="shared" si="5"/>
        <v>1682.5255319150001</v>
      </c>
    </row>
    <row r="132" spans="1:9" s="86" customFormat="1" ht="14.25" customHeight="1">
      <c r="A132" s="121">
        <v>4</v>
      </c>
      <c r="B132" s="123" t="s">
        <v>206</v>
      </c>
      <c r="C132" s="110">
        <v>5</v>
      </c>
      <c r="D132" s="123">
        <v>320</v>
      </c>
      <c r="E132" s="110">
        <v>7</v>
      </c>
      <c r="F132" s="123">
        <v>1204.1367359999999</v>
      </c>
      <c r="G132" s="110">
        <v>5</v>
      </c>
      <c r="H132" s="123">
        <v>8.5495049999999999</v>
      </c>
      <c r="I132" s="111">
        <f t="shared" si="5"/>
        <v>1532.6862409999999</v>
      </c>
    </row>
    <row r="133" spans="1:9" s="86" customFormat="1" ht="14.25" customHeight="1">
      <c r="A133" s="121">
        <v>5</v>
      </c>
      <c r="B133" s="123" t="s">
        <v>185</v>
      </c>
      <c r="C133" s="110">
        <v>46</v>
      </c>
      <c r="D133" s="123">
        <v>678.99249199999997</v>
      </c>
      <c r="E133" s="110">
        <v>22</v>
      </c>
      <c r="F133" s="123">
        <v>332.17745621875002</v>
      </c>
      <c r="G133" s="110">
        <v>12</v>
      </c>
      <c r="H133" s="123">
        <v>7.3994696399999995</v>
      </c>
      <c r="I133" s="111">
        <f t="shared" si="5"/>
        <v>1018.5694178587501</v>
      </c>
    </row>
    <row r="134" spans="1:9" s="86" customFormat="1" ht="14.25" customHeight="1">
      <c r="A134" s="121">
        <v>6</v>
      </c>
      <c r="B134" s="123" t="s">
        <v>246</v>
      </c>
      <c r="C134" s="110">
        <v>185</v>
      </c>
      <c r="D134" s="123">
        <v>125.46881577999999</v>
      </c>
      <c r="E134" s="110">
        <v>103</v>
      </c>
      <c r="F134" s="123">
        <v>246.89832903710936</v>
      </c>
      <c r="G134" s="110">
        <v>233</v>
      </c>
      <c r="H134" s="123">
        <v>454.21070510999994</v>
      </c>
      <c r="I134" s="111">
        <f t="shared" si="5"/>
        <v>826.57784992710936</v>
      </c>
    </row>
    <row r="135" spans="1:9" s="86" customFormat="1" ht="14.25" customHeight="1">
      <c r="A135" s="121">
        <v>7</v>
      </c>
      <c r="B135" s="125" t="s">
        <v>186</v>
      </c>
      <c r="C135" s="110">
        <v>17</v>
      </c>
      <c r="D135" s="123">
        <v>265.30373200000002</v>
      </c>
      <c r="E135" s="110">
        <v>25</v>
      </c>
      <c r="F135" s="123">
        <v>498.55194899999998</v>
      </c>
      <c r="G135" s="110">
        <v>16</v>
      </c>
      <c r="H135" s="123">
        <v>61.945050100000003</v>
      </c>
      <c r="I135" s="111">
        <f t="shared" si="5"/>
        <v>825.80073110000001</v>
      </c>
    </row>
    <row r="136" spans="1:9" s="86" customFormat="1" ht="14.25" customHeight="1">
      <c r="A136" s="121">
        <v>8</v>
      </c>
      <c r="B136" s="130" t="s">
        <v>52</v>
      </c>
      <c r="C136" s="110">
        <v>29</v>
      </c>
      <c r="D136" s="123">
        <v>265.0955045</v>
      </c>
      <c r="E136" s="110">
        <v>54</v>
      </c>
      <c r="F136" s="123">
        <v>277.77309242578127</v>
      </c>
      <c r="G136" s="110">
        <v>31</v>
      </c>
      <c r="H136" s="123">
        <v>44.339559750000006</v>
      </c>
      <c r="I136" s="111">
        <f t="shared" si="5"/>
        <v>587.20815667578131</v>
      </c>
    </row>
    <row r="137" spans="1:9" s="86" customFormat="1" ht="14.25" customHeight="1">
      <c r="A137" s="121">
        <v>9</v>
      </c>
      <c r="B137" s="123" t="s">
        <v>191</v>
      </c>
      <c r="C137" s="110">
        <v>19</v>
      </c>
      <c r="D137" s="123">
        <v>273.77093951999996</v>
      </c>
      <c r="E137" s="110">
        <v>45</v>
      </c>
      <c r="F137" s="123">
        <v>174.23748959375001</v>
      </c>
      <c r="G137" s="110">
        <v>39</v>
      </c>
      <c r="H137" s="123">
        <v>117.18616388</v>
      </c>
      <c r="I137" s="111">
        <f t="shared" si="5"/>
        <v>565.19459299375001</v>
      </c>
    </row>
    <row r="138" spans="1:9" s="86" customFormat="1" ht="14.25" customHeight="1">
      <c r="A138" s="121">
        <v>10</v>
      </c>
      <c r="B138" s="125" t="s">
        <v>193</v>
      </c>
      <c r="C138" s="110">
        <v>7</v>
      </c>
      <c r="D138" s="123">
        <v>129.99</v>
      </c>
      <c r="E138" s="110">
        <v>2</v>
      </c>
      <c r="F138" s="123">
        <v>400</v>
      </c>
      <c r="G138" s="110">
        <v>1</v>
      </c>
      <c r="H138" s="123">
        <v>5.1844809999999998E-2</v>
      </c>
      <c r="I138" s="111">
        <f t="shared" si="5"/>
        <v>530.04184481000004</v>
      </c>
    </row>
    <row r="139" spans="1:9" s="86" customFormat="1" ht="14.25" customHeight="1">
      <c r="A139" s="121">
        <v>11</v>
      </c>
      <c r="B139" s="123" t="s">
        <v>192</v>
      </c>
      <c r="C139" s="110">
        <v>5</v>
      </c>
      <c r="D139" s="123">
        <v>142.469382</v>
      </c>
      <c r="E139" s="110">
        <v>28</v>
      </c>
      <c r="F139" s="123">
        <v>207.77631475000001</v>
      </c>
      <c r="G139" s="110">
        <v>7</v>
      </c>
      <c r="H139" s="123">
        <v>27.345317959999999</v>
      </c>
      <c r="I139" s="111">
        <f t="shared" si="5"/>
        <v>377.59101470999997</v>
      </c>
    </row>
    <row r="140" spans="1:9" s="86" customFormat="1" ht="14.25" customHeight="1">
      <c r="A140" s="121">
        <v>12</v>
      </c>
      <c r="B140" s="123" t="s">
        <v>205</v>
      </c>
      <c r="C140" s="110">
        <v>10</v>
      </c>
      <c r="D140" s="123">
        <v>145.34964500000001</v>
      </c>
      <c r="E140" s="110">
        <v>4</v>
      </c>
      <c r="F140" s="123">
        <v>49.284058000000002</v>
      </c>
      <c r="G140" s="110">
        <v>13</v>
      </c>
      <c r="H140" s="123">
        <v>162.25497967000001</v>
      </c>
      <c r="I140" s="111">
        <f t="shared" si="5"/>
        <v>356.88868267000004</v>
      </c>
    </row>
    <row r="141" spans="1:9" s="86" customFormat="1" ht="14.25" customHeight="1">
      <c r="A141" s="121">
        <v>13</v>
      </c>
      <c r="B141" s="122" t="s">
        <v>200</v>
      </c>
      <c r="C141" s="110">
        <v>13</v>
      </c>
      <c r="D141" s="123">
        <v>71.161405000000002</v>
      </c>
      <c r="E141" s="110">
        <v>26</v>
      </c>
      <c r="F141" s="123">
        <v>263.31502462499998</v>
      </c>
      <c r="G141" s="110">
        <v>3</v>
      </c>
      <c r="H141" s="123">
        <v>0.75803962999999985</v>
      </c>
      <c r="I141" s="111">
        <f t="shared" si="5"/>
        <v>335.23446925499996</v>
      </c>
    </row>
    <row r="142" spans="1:9" s="86" customFormat="1" ht="14.25" customHeight="1">
      <c r="A142" s="121">
        <v>14</v>
      </c>
      <c r="B142" s="122" t="s">
        <v>197</v>
      </c>
      <c r="C142" s="110">
        <v>3</v>
      </c>
      <c r="D142" s="123">
        <v>8.8170000000000002</v>
      </c>
      <c r="E142" s="110">
        <v>12</v>
      </c>
      <c r="F142" s="123">
        <v>239.53899999999999</v>
      </c>
      <c r="G142" s="110">
        <v>1</v>
      </c>
      <c r="H142" s="123">
        <v>2.9930284900000004</v>
      </c>
      <c r="I142" s="111">
        <f t="shared" si="5"/>
        <v>251.34902848999999</v>
      </c>
    </row>
    <row r="143" spans="1:9" s="86" customFormat="1" ht="14.25" customHeight="1">
      <c r="A143" s="121">
        <v>15</v>
      </c>
      <c r="B143" s="122" t="s">
        <v>188</v>
      </c>
      <c r="C143" s="110">
        <v>5</v>
      </c>
      <c r="D143" s="123">
        <v>217</v>
      </c>
      <c r="E143" s="110">
        <v>12</v>
      </c>
      <c r="F143" s="123">
        <v>14.9</v>
      </c>
      <c r="G143" s="110">
        <v>6</v>
      </c>
      <c r="H143" s="123">
        <v>5.2721981500000004</v>
      </c>
      <c r="I143" s="111">
        <f t="shared" si="5"/>
        <v>237.17219815000001</v>
      </c>
    </row>
    <row r="144" spans="1:9" s="86" customFormat="1" ht="14.25" customHeight="1">
      <c r="A144" s="121">
        <v>16</v>
      </c>
      <c r="B144" s="122" t="s">
        <v>194</v>
      </c>
      <c r="C144" s="110">
        <v>7</v>
      </c>
      <c r="D144" s="123">
        <v>26.676907</v>
      </c>
      <c r="E144" s="110">
        <v>18</v>
      </c>
      <c r="F144" s="123">
        <v>206.77123796875</v>
      </c>
      <c r="G144" s="110">
        <v>11</v>
      </c>
      <c r="H144" s="123">
        <v>2.8899293099999999</v>
      </c>
      <c r="I144" s="111">
        <f t="shared" si="5"/>
        <v>236.33807427875001</v>
      </c>
    </row>
    <row r="145" spans="1:9" s="86" customFormat="1" ht="14.25" customHeight="1">
      <c r="A145" s="121">
        <v>17</v>
      </c>
      <c r="B145" s="125" t="s">
        <v>196</v>
      </c>
      <c r="C145" s="110">
        <v>23</v>
      </c>
      <c r="D145" s="123">
        <v>99.100356399999995</v>
      </c>
      <c r="E145" s="110">
        <v>10</v>
      </c>
      <c r="F145" s="123">
        <v>73.494546949996945</v>
      </c>
      <c r="G145" s="110">
        <v>2</v>
      </c>
      <c r="H145" s="123">
        <v>6.5384781799999994</v>
      </c>
      <c r="I145" s="111">
        <f t="shared" si="5"/>
        <v>179.13338152999694</v>
      </c>
    </row>
    <row r="146" spans="1:9" s="86" customFormat="1" ht="14.25" customHeight="1">
      <c r="A146" s="121">
        <v>18</v>
      </c>
      <c r="B146" s="123" t="s">
        <v>187</v>
      </c>
      <c r="C146" s="110">
        <v>5</v>
      </c>
      <c r="D146" s="123">
        <v>146.36000000000001</v>
      </c>
      <c r="E146" s="110">
        <v>0</v>
      </c>
      <c r="F146" s="123">
        <v>0</v>
      </c>
      <c r="G146" s="110">
        <v>2</v>
      </c>
      <c r="H146" s="123">
        <v>0.14613055999999999</v>
      </c>
      <c r="I146" s="111">
        <f t="shared" si="5"/>
        <v>146.50613056</v>
      </c>
    </row>
    <row r="147" spans="1:9" s="86" customFormat="1" ht="14.25" customHeight="1">
      <c r="A147" s="121">
        <v>19</v>
      </c>
      <c r="B147" s="123" t="s">
        <v>214</v>
      </c>
      <c r="C147" s="110">
        <v>5</v>
      </c>
      <c r="D147" s="123">
        <v>65.819749000000002</v>
      </c>
      <c r="E147" s="110">
        <v>4</v>
      </c>
      <c r="F147" s="123">
        <v>60.192689999999999</v>
      </c>
      <c r="G147" s="110">
        <v>0</v>
      </c>
      <c r="H147" s="123">
        <v>0</v>
      </c>
      <c r="I147" s="111">
        <f t="shared" si="5"/>
        <v>126.012439</v>
      </c>
    </row>
    <row r="148" spans="1:9" s="86" customFormat="1" ht="14.25" customHeight="1">
      <c r="A148" s="121">
        <v>20</v>
      </c>
      <c r="B148" s="123" t="s">
        <v>227</v>
      </c>
      <c r="C148" s="110">
        <v>2</v>
      </c>
      <c r="D148" s="123">
        <v>105.250092</v>
      </c>
      <c r="E148" s="110">
        <v>0</v>
      </c>
      <c r="F148" s="123">
        <v>0</v>
      </c>
      <c r="G148" s="110">
        <v>1</v>
      </c>
      <c r="H148" s="123">
        <v>4.5428163000000001</v>
      </c>
      <c r="I148" s="111">
        <f t="shared" si="5"/>
        <v>109.79290829999999</v>
      </c>
    </row>
    <row r="149" spans="1:9" s="86" customFormat="1" ht="14.25" customHeight="1">
      <c r="A149" s="121">
        <v>21</v>
      </c>
      <c r="B149" s="123" t="s">
        <v>195</v>
      </c>
      <c r="C149" s="110">
        <v>25</v>
      </c>
      <c r="D149" s="123">
        <v>67.530963530000008</v>
      </c>
      <c r="E149" s="110">
        <v>18</v>
      </c>
      <c r="F149" s="123">
        <v>-17.309854000000001</v>
      </c>
      <c r="G149" s="110">
        <v>30</v>
      </c>
      <c r="H149" s="123">
        <v>56.37816982999999</v>
      </c>
      <c r="I149" s="111">
        <f t="shared" si="5"/>
        <v>106.59927936</v>
      </c>
    </row>
    <row r="150" spans="1:9" s="86" customFormat="1" ht="14.25" customHeight="1">
      <c r="A150" s="121">
        <v>22</v>
      </c>
      <c r="B150" s="123" t="s">
        <v>204</v>
      </c>
      <c r="C150" s="110">
        <v>12</v>
      </c>
      <c r="D150" s="123">
        <v>69.838946000000007</v>
      </c>
      <c r="E150" s="110">
        <v>1</v>
      </c>
      <c r="F150" s="123">
        <v>13.142906999999999</v>
      </c>
      <c r="G150" s="110">
        <v>1</v>
      </c>
      <c r="H150" s="123">
        <v>7.8896479999999991E-2</v>
      </c>
      <c r="I150" s="111">
        <f t="shared" si="5"/>
        <v>83.060749479999998</v>
      </c>
    </row>
    <row r="151" spans="1:9" s="86" customFormat="1" ht="14.25" customHeight="1">
      <c r="A151" s="121">
        <v>23</v>
      </c>
      <c r="B151" s="123" t="s">
        <v>212</v>
      </c>
      <c r="C151" s="110">
        <v>2</v>
      </c>
      <c r="D151" s="123">
        <v>57.723300000000002</v>
      </c>
      <c r="E151" s="110">
        <v>1</v>
      </c>
      <c r="F151" s="123">
        <v>5</v>
      </c>
      <c r="G151" s="110">
        <v>1</v>
      </c>
      <c r="H151" s="123">
        <v>3.5427000000000001E-4</v>
      </c>
      <c r="I151" s="111">
        <f t="shared" si="5"/>
        <v>62.723654270000004</v>
      </c>
    </row>
    <row r="152" spans="1:9" s="86" customFormat="1" ht="14.25" customHeight="1">
      <c r="A152" s="121">
        <v>24</v>
      </c>
      <c r="B152" s="123" t="s">
        <v>210</v>
      </c>
      <c r="C152" s="110">
        <v>4</v>
      </c>
      <c r="D152" s="123">
        <v>41</v>
      </c>
      <c r="E152" s="110">
        <v>4</v>
      </c>
      <c r="F152" s="123">
        <v>17.017683999999999</v>
      </c>
      <c r="G152" s="110">
        <v>3</v>
      </c>
      <c r="H152" s="123">
        <v>0.69459451000000005</v>
      </c>
      <c r="I152" s="111">
        <f t="shared" si="5"/>
        <v>58.712278510000004</v>
      </c>
    </row>
    <row r="153" spans="1:9" s="86" customFormat="1" ht="14.25" customHeight="1">
      <c r="A153" s="121">
        <v>25</v>
      </c>
      <c r="B153" s="123" t="s">
        <v>211</v>
      </c>
      <c r="C153" s="110">
        <v>2</v>
      </c>
      <c r="D153" s="123">
        <v>18.7</v>
      </c>
      <c r="E153" s="110">
        <v>6</v>
      </c>
      <c r="F153" s="123">
        <v>17.470364898437499</v>
      </c>
      <c r="G153" s="110">
        <v>1</v>
      </c>
      <c r="H153" s="123">
        <v>0.12923793</v>
      </c>
      <c r="I153" s="111">
        <f t="shared" si="5"/>
        <v>36.2996028284375</v>
      </c>
    </row>
    <row r="154" spans="1:9" s="86" customFormat="1" ht="14.25" customHeight="1">
      <c r="A154" s="121">
        <v>26</v>
      </c>
      <c r="B154" s="123" t="s">
        <v>213</v>
      </c>
      <c r="C154" s="110">
        <v>4</v>
      </c>
      <c r="D154" s="123">
        <v>28.943000000000001</v>
      </c>
      <c r="E154" s="110">
        <v>1</v>
      </c>
      <c r="F154" s="123">
        <v>1.4</v>
      </c>
      <c r="G154" s="110">
        <v>10</v>
      </c>
      <c r="H154" s="123">
        <v>0.49289209000000006</v>
      </c>
      <c r="I154" s="111">
        <f t="shared" si="5"/>
        <v>30.835892090000002</v>
      </c>
    </row>
    <row r="155" spans="1:9" s="86" customFormat="1" ht="14.25" customHeight="1">
      <c r="A155" s="121">
        <v>27</v>
      </c>
      <c r="B155" s="123" t="s">
        <v>254</v>
      </c>
      <c r="C155" s="110">
        <v>1</v>
      </c>
      <c r="D155" s="123">
        <v>25</v>
      </c>
      <c r="E155" s="110">
        <v>2</v>
      </c>
      <c r="F155" s="123">
        <v>2.1363E-2</v>
      </c>
      <c r="G155" s="110">
        <v>1</v>
      </c>
      <c r="H155" s="123">
        <v>0.13043399999999999</v>
      </c>
      <c r="I155" s="111">
        <f t="shared" si="5"/>
        <v>25.151797000000002</v>
      </c>
    </row>
    <row r="156" spans="1:9" s="86" customFormat="1" ht="14.25" customHeight="1">
      <c r="A156" s="121">
        <v>28</v>
      </c>
      <c r="B156" s="123" t="s">
        <v>221</v>
      </c>
      <c r="C156" s="110">
        <v>5</v>
      </c>
      <c r="D156" s="123">
        <v>24.797000000000001</v>
      </c>
      <c r="E156" s="110">
        <v>0</v>
      </c>
      <c r="F156" s="123">
        <v>0</v>
      </c>
      <c r="G156" s="110">
        <v>1</v>
      </c>
      <c r="H156" s="123">
        <v>3.8094000000000003E-2</v>
      </c>
      <c r="I156" s="111">
        <f t="shared" si="5"/>
        <v>24.835094000000002</v>
      </c>
    </row>
    <row r="157" spans="1:9" s="86" customFormat="1" ht="14.25" customHeight="1">
      <c r="A157" s="121">
        <v>29</v>
      </c>
      <c r="B157" s="123" t="s">
        <v>53</v>
      </c>
      <c r="C157" s="110">
        <v>2</v>
      </c>
      <c r="D157" s="123">
        <v>23</v>
      </c>
      <c r="E157" s="110">
        <v>0</v>
      </c>
      <c r="F157" s="123">
        <v>0</v>
      </c>
      <c r="G157" s="110">
        <v>1</v>
      </c>
      <c r="H157" s="123">
        <v>8.8235300000000013E-3</v>
      </c>
      <c r="I157" s="111">
        <f t="shared" si="5"/>
        <v>23.008823530000001</v>
      </c>
    </row>
    <row r="158" spans="1:9" s="86" customFormat="1" ht="14.25" customHeight="1">
      <c r="A158" s="121">
        <v>30</v>
      </c>
      <c r="B158" s="123" t="s">
        <v>201</v>
      </c>
      <c r="C158" s="110">
        <v>3</v>
      </c>
      <c r="D158" s="123">
        <v>9.72363</v>
      </c>
      <c r="E158" s="110">
        <v>0</v>
      </c>
      <c r="F158" s="123">
        <v>0</v>
      </c>
      <c r="G158" s="110">
        <v>5</v>
      </c>
      <c r="H158" s="123">
        <v>10.767208190000002</v>
      </c>
      <c r="I158" s="111">
        <f t="shared" si="5"/>
        <v>20.490838190000002</v>
      </c>
    </row>
    <row r="159" spans="1:9" s="86" customFormat="1" ht="14.25" customHeight="1">
      <c r="A159" s="121">
        <v>31</v>
      </c>
      <c r="B159" s="123" t="s">
        <v>202</v>
      </c>
      <c r="C159" s="110">
        <v>1</v>
      </c>
      <c r="D159" s="123">
        <v>6</v>
      </c>
      <c r="E159" s="110">
        <v>0</v>
      </c>
      <c r="F159" s="123">
        <v>0</v>
      </c>
      <c r="G159" s="110">
        <v>4</v>
      </c>
      <c r="H159" s="123">
        <v>13.76533837</v>
      </c>
      <c r="I159" s="111">
        <f t="shared" si="5"/>
        <v>19.765338370000002</v>
      </c>
    </row>
    <row r="160" spans="1:9" s="86" customFormat="1" ht="14.25" customHeight="1">
      <c r="A160" s="121">
        <v>32</v>
      </c>
      <c r="B160" s="123" t="s">
        <v>230</v>
      </c>
      <c r="C160" s="110">
        <v>1</v>
      </c>
      <c r="D160" s="123">
        <v>18.350000000000001</v>
      </c>
      <c r="E160" s="110">
        <v>0</v>
      </c>
      <c r="F160" s="123">
        <v>0</v>
      </c>
      <c r="G160" s="110">
        <v>0</v>
      </c>
      <c r="H160" s="123">
        <v>0</v>
      </c>
      <c r="I160" s="111">
        <f t="shared" si="5"/>
        <v>18.350000000000001</v>
      </c>
    </row>
    <row r="161" spans="1:9" s="86" customFormat="1" ht="14.25" customHeight="1">
      <c r="A161" s="121">
        <v>33</v>
      </c>
      <c r="B161" s="123" t="s">
        <v>225</v>
      </c>
      <c r="C161" s="110">
        <v>2</v>
      </c>
      <c r="D161" s="123">
        <v>16.063357</v>
      </c>
      <c r="E161" s="110">
        <v>0</v>
      </c>
      <c r="F161" s="123">
        <v>0</v>
      </c>
      <c r="G161" s="110">
        <v>4</v>
      </c>
      <c r="H161" s="123">
        <v>0.36315552000000001</v>
      </c>
      <c r="I161" s="111">
        <f t="shared" si="5"/>
        <v>16.426512519999999</v>
      </c>
    </row>
    <row r="162" spans="1:9" s="86" customFormat="1" ht="14.25" customHeight="1">
      <c r="A162" s="121">
        <v>34</v>
      </c>
      <c r="B162" s="123" t="s">
        <v>208</v>
      </c>
      <c r="C162" s="110">
        <v>1</v>
      </c>
      <c r="D162" s="123">
        <v>0.48499999999999999</v>
      </c>
      <c r="E162" s="110">
        <v>2</v>
      </c>
      <c r="F162" s="123">
        <v>15.153307</v>
      </c>
      <c r="G162" s="110">
        <v>1</v>
      </c>
      <c r="H162" s="123">
        <v>8.7537000000000004E-2</v>
      </c>
      <c r="I162" s="111">
        <f t="shared" si="5"/>
        <v>15.725843999999999</v>
      </c>
    </row>
    <row r="163" spans="1:9" s="86" customFormat="1" ht="14.25" customHeight="1">
      <c r="A163" s="121">
        <v>35</v>
      </c>
      <c r="B163" s="123" t="s">
        <v>183</v>
      </c>
      <c r="C163" s="110">
        <v>1</v>
      </c>
      <c r="D163" s="123">
        <v>1.26</v>
      </c>
      <c r="E163" s="110">
        <v>1</v>
      </c>
      <c r="F163" s="123">
        <v>1.7112149999999999</v>
      </c>
      <c r="G163" s="110">
        <v>7</v>
      </c>
      <c r="H163" s="123">
        <v>7.4660254000000004</v>
      </c>
      <c r="I163" s="111">
        <f t="shared" si="5"/>
        <v>10.4372404</v>
      </c>
    </row>
    <row r="164" spans="1:9" s="86" customFormat="1" ht="14.25" customHeight="1">
      <c r="A164" s="121">
        <v>36</v>
      </c>
      <c r="B164" s="123" t="s">
        <v>198</v>
      </c>
      <c r="C164" s="110">
        <v>3</v>
      </c>
      <c r="D164" s="123">
        <v>5.0138360000000004</v>
      </c>
      <c r="E164" s="110">
        <v>1</v>
      </c>
      <c r="F164" s="123">
        <v>2.02</v>
      </c>
      <c r="G164" s="110">
        <v>1</v>
      </c>
      <c r="H164" s="123">
        <v>0.39452920000000002</v>
      </c>
      <c r="I164" s="111">
        <f t="shared" si="5"/>
        <v>7.4283652000000009</v>
      </c>
    </row>
    <row r="165" spans="1:9" s="86" customFormat="1" ht="14.25" customHeight="1">
      <c r="A165" s="121">
        <v>37</v>
      </c>
      <c r="B165" s="123" t="s">
        <v>209</v>
      </c>
      <c r="C165" s="110">
        <v>1</v>
      </c>
      <c r="D165" s="123">
        <v>0.76524000000000003</v>
      </c>
      <c r="E165" s="110">
        <v>0</v>
      </c>
      <c r="F165" s="123">
        <v>0</v>
      </c>
      <c r="G165" s="110">
        <v>37</v>
      </c>
      <c r="H165" s="123">
        <v>5.0999684199999997</v>
      </c>
      <c r="I165" s="111">
        <f t="shared" si="5"/>
        <v>5.8652084200000001</v>
      </c>
    </row>
    <row r="166" spans="1:9" s="86" customFormat="1" ht="14.25" customHeight="1">
      <c r="A166" s="121">
        <v>38</v>
      </c>
      <c r="B166" s="123" t="s">
        <v>215</v>
      </c>
      <c r="C166" s="110">
        <v>2</v>
      </c>
      <c r="D166" s="123">
        <v>4.6553529999999999</v>
      </c>
      <c r="E166" s="110">
        <v>0</v>
      </c>
      <c r="F166" s="123">
        <v>0</v>
      </c>
      <c r="G166" s="110">
        <v>3</v>
      </c>
      <c r="H166" s="123">
        <v>0.86126899999999995</v>
      </c>
      <c r="I166" s="111">
        <f t="shared" si="5"/>
        <v>5.5166219999999999</v>
      </c>
    </row>
    <row r="167" spans="1:9" s="86" customFormat="1" ht="14.25" customHeight="1">
      <c r="A167" s="121">
        <v>39</v>
      </c>
      <c r="B167" s="123" t="s">
        <v>189</v>
      </c>
      <c r="C167" s="110">
        <v>0</v>
      </c>
      <c r="D167" s="123">
        <v>0</v>
      </c>
      <c r="E167" s="110">
        <v>2</v>
      </c>
      <c r="F167" s="123">
        <v>3.9393349999999998</v>
      </c>
      <c r="G167" s="110">
        <v>1</v>
      </c>
      <c r="H167" s="123">
        <v>1.06120327</v>
      </c>
      <c r="I167" s="111">
        <f t="shared" si="5"/>
        <v>5.0005382699999998</v>
      </c>
    </row>
    <row r="168" spans="1:9" s="86" customFormat="1" ht="14.25" customHeight="1">
      <c r="A168" s="121">
        <v>40</v>
      </c>
      <c r="B168" s="123" t="s">
        <v>219</v>
      </c>
      <c r="C168" s="110">
        <v>0</v>
      </c>
      <c r="D168" s="123">
        <v>0</v>
      </c>
      <c r="E168" s="110">
        <v>1</v>
      </c>
      <c r="F168" s="123">
        <v>0.8219411875</v>
      </c>
      <c r="G168" s="110">
        <v>12</v>
      </c>
      <c r="H168" s="123">
        <v>2.1758330500000005</v>
      </c>
      <c r="I168" s="111">
        <f t="shared" si="5"/>
        <v>2.9977742375000007</v>
      </c>
    </row>
    <row r="169" spans="1:9" s="86" customFormat="1" ht="14.25" customHeight="1">
      <c r="A169" s="121">
        <v>41</v>
      </c>
      <c r="B169" s="123" t="s">
        <v>248</v>
      </c>
      <c r="C169" s="110"/>
      <c r="D169" s="123"/>
      <c r="E169" s="110">
        <v>0</v>
      </c>
      <c r="F169" s="123">
        <v>0</v>
      </c>
      <c r="G169" s="110">
        <v>1</v>
      </c>
      <c r="H169" s="123">
        <v>1.7231723600000002</v>
      </c>
      <c r="I169" s="111">
        <f t="shared" si="5"/>
        <v>1.7231723600000002</v>
      </c>
    </row>
    <row r="170" spans="1:9" s="86" customFormat="1" ht="14.25" customHeight="1">
      <c r="A170" s="121">
        <v>42</v>
      </c>
      <c r="B170" s="123" t="s">
        <v>222</v>
      </c>
      <c r="C170" s="110">
        <v>0</v>
      </c>
      <c r="D170" s="123">
        <v>0</v>
      </c>
      <c r="E170" s="110">
        <v>0</v>
      </c>
      <c r="F170" s="123">
        <v>0</v>
      </c>
      <c r="G170" s="110">
        <v>5</v>
      </c>
      <c r="H170" s="123">
        <v>1.4082011700000001</v>
      </c>
      <c r="I170" s="111">
        <f t="shared" si="5"/>
        <v>1.4082011700000001</v>
      </c>
    </row>
    <row r="171" spans="1:9" s="86" customFormat="1" ht="14.25" customHeight="1">
      <c r="A171" s="121">
        <v>43</v>
      </c>
      <c r="B171" s="123" t="s">
        <v>231</v>
      </c>
      <c r="C171" s="110">
        <v>0</v>
      </c>
      <c r="D171" s="123">
        <v>0</v>
      </c>
      <c r="E171" s="110">
        <v>0</v>
      </c>
      <c r="F171" s="123">
        <v>0</v>
      </c>
      <c r="G171" s="110">
        <v>2</v>
      </c>
      <c r="H171" s="123">
        <v>1.23472885</v>
      </c>
      <c r="I171" s="111">
        <f t="shared" si="5"/>
        <v>1.23472885</v>
      </c>
    </row>
    <row r="172" spans="1:9" s="86" customFormat="1" ht="14.25" customHeight="1">
      <c r="A172" s="121">
        <v>44</v>
      </c>
      <c r="B172" s="123" t="s">
        <v>216</v>
      </c>
      <c r="C172" s="110">
        <v>0</v>
      </c>
      <c r="D172" s="123">
        <v>0</v>
      </c>
      <c r="E172" s="110">
        <v>0</v>
      </c>
      <c r="F172" s="123">
        <v>0</v>
      </c>
      <c r="G172" s="110">
        <v>2</v>
      </c>
      <c r="H172" s="123">
        <v>1.1280362500000001</v>
      </c>
      <c r="I172" s="111">
        <f t="shared" si="5"/>
        <v>1.1280362500000001</v>
      </c>
    </row>
    <row r="173" spans="1:9" s="86" customFormat="1" ht="14.25" customHeight="1">
      <c r="A173" s="121">
        <v>45</v>
      </c>
      <c r="B173" s="123" t="s">
        <v>203</v>
      </c>
      <c r="C173" s="110">
        <v>0</v>
      </c>
      <c r="D173" s="123">
        <v>0</v>
      </c>
      <c r="E173" s="110">
        <v>1</v>
      </c>
      <c r="F173" s="123">
        <v>-0.44500000000000001</v>
      </c>
      <c r="G173" s="110">
        <v>1</v>
      </c>
      <c r="H173" s="123">
        <v>1.554036</v>
      </c>
      <c r="I173" s="111">
        <f t="shared" si="5"/>
        <v>1.1090359999999999</v>
      </c>
    </row>
    <row r="174" spans="1:9" s="86" customFormat="1" ht="14.25" customHeight="1">
      <c r="A174" s="121">
        <v>46</v>
      </c>
      <c r="B174" s="123" t="s">
        <v>229</v>
      </c>
      <c r="C174" s="110">
        <v>0</v>
      </c>
      <c r="D174" s="123">
        <v>0</v>
      </c>
      <c r="E174" s="110">
        <v>0</v>
      </c>
      <c r="F174" s="123">
        <v>0</v>
      </c>
      <c r="G174" s="110">
        <v>4</v>
      </c>
      <c r="H174" s="123">
        <v>0.86432255000000002</v>
      </c>
      <c r="I174" s="111">
        <f t="shared" si="5"/>
        <v>0.86432255000000002</v>
      </c>
    </row>
    <row r="175" spans="1:9" s="86" customFormat="1" ht="14.25" customHeight="1">
      <c r="A175" s="121">
        <v>47</v>
      </c>
      <c r="B175" s="123" t="s">
        <v>55</v>
      </c>
      <c r="C175" s="110">
        <v>0</v>
      </c>
      <c r="D175" s="123">
        <v>0</v>
      </c>
      <c r="E175" s="110">
        <v>0</v>
      </c>
      <c r="F175" s="123">
        <v>0</v>
      </c>
      <c r="G175" s="110">
        <v>3</v>
      </c>
      <c r="H175" s="123">
        <v>0.57247375</v>
      </c>
      <c r="I175" s="111">
        <f t="shared" si="5"/>
        <v>0.57247375</v>
      </c>
    </row>
    <row r="176" spans="1:9" s="86" customFormat="1" ht="14.25" customHeight="1">
      <c r="A176" s="121">
        <v>48</v>
      </c>
      <c r="B176" s="123" t="s">
        <v>199</v>
      </c>
      <c r="C176" s="110">
        <v>0</v>
      </c>
      <c r="D176" s="123">
        <v>0</v>
      </c>
      <c r="E176" s="110">
        <v>0</v>
      </c>
      <c r="F176" s="123">
        <v>0</v>
      </c>
      <c r="G176" s="110">
        <v>1</v>
      </c>
      <c r="H176" s="123">
        <v>0.3</v>
      </c>
      <c r="I176" s="111">
        <f t="shared" si="5"/>
        <v>0.3</v>
      </c>
    </row>
    <row r="177" spans="1:9" s="86" customFormat="1" ht="14.25" customHeight="1">
      <c r="A177" s="121">
        <v>49</v>
      </c>
      <c r="B177" s="123" t="s">
        <v>224</v>
      </c>
      <c r="C177" s="110">
        <v>1</v>
      </c>
      <c r="D177" s="123">
        <v>0.01</v>
      </c>
      <c r="E177" s="110">
        <v>0</v>
      </c>
      <c r="F177" s="123">
        <v>0</v>
      </c>
      <c r="G177" s="110">
        <v>2</v>
      </c>
      <c r="H177" s="123">
        <v>0.19557252000000003</v>
      </c>
      <c r="I177" s="111">
        <f t="shared" si="5"/>
        <v>0.20557252000000004</v>
      </c>
    </row>
    <row r="178" spans="1:9" s="86" customFormat="1" ht="14.25" customHeight="1">
      <c r="A178" s="121">
        <v>50</v>
      </c>
      <c r="B178" s="123" t="s">
        <v>220</v>
      </c>
      <c r="C178" s="110">
        <v>0</v>
      </c>
      <c r="D178" s="123">
        <v>0</v>
      </c>
      <c r="E178" s="110">
        <v>0</v>
      </c>
      <c r="F178" s="123">
        <v>0</v>
      </c>
      <c r="G178" s="110">
        <v>1</v>
      </c>
      <c r="H178" s="123">
        <v>9.5168059999999999E-2</v>
      </c>
      <c r="I178" s="111">
        <f t="shared" si="5"/>
        <v>9.5168059999999999E-2</v>
      </c>
    </row>
    <row r="179" spans="1:9" s="86" customFormat="1" ht="14.25" customHeight="1">
      <c r="A179" s="121">
        <v>51</v>
      </c>
      <c r="B179" s="123" t="s">
        <v>226</v>
      </c>
      <c r="C179" s="110">
        <v>0</v>
      </c>
      <c r="D179" s="123">
        <v>0</v>
      </c>
      <c r="E179" s="110">
        <v>1</v>
      </c>
      <c r="F179" s="123">
        <v>3.0078000000000001E-2</v>
      </c>
      <c r="G179" s="110">
        <v>0</v>
      </c>
      <c r="H179" s="123">
        <v>0</v>
      </c>
      <c r="I179" s="111">
        <f t="shared" si="5"/>
        <v>3.0078000000000001E-2</v>
      </c>
    </row>
    <row r="180" spans="1:9" s="79" customFormat="1" ht="14.25">
      <c r="A180" s="159" t="s">
        <v>154</v>
      </c>
      <c r="B180" s="159"/>
      <c r="C180" s="160">
        <f t="shared" ref="C180:I180" si="6">SUM(C129:C179)</f>
        <v>927</v>
      </c>
      <c r="D180" s="161">
        <f t="shared" si="6"/>
        <v>5723.1274453400001</v>
      </c>
      <c r="E180" s="160">
        <f t="shared" si="6"/>
        <v>579</v>
      </c>
      <c r="F180" s="161">
        <f t="shared" si="6"/>
        <v>7240.1363627898409</v>
      </c>
      <c r="G180" s="160">
        <f>SUM(G129:G179)</f>
        <v>2072</v>
      </c>
      <c r="H180" s="161">
        <f t="shared" si="6"/>
        <v>2578.1297313500013</v>
      </c>
      <c r="I180" s="161">
        <f t="shared" si="6"/>
        <v>15541.393539479841</v>
      </c>
    </row>
  </sheetData>
  <autoFilter ref="B32:I180"/>
  <sortState ref="B160:I217">
    <sortCondition descending="1" ref="I160:I217"/>
  </sortState>
  <mergeCells count="10">
    <mergeCell ref="A1:I1"/>
    <mergeCell ref="A180:B180"/>
    <mergeCell ref="A5:I5"/>
    <mergeCell ref="A6:I6"/>
    <mergeCell ref="A27:B27"/>
    <mergeCell ref="A29:I29"/>
    <mergeCell ref="A30:I30"/>
    <mergeCell ref="A121:B121"/>
    <mergeCell ref="A125:I125"/>
    <mergeCell ref="A126:I126"/>
  </mergeCells>
  <conditionalFormatting sqref="B5">
    <cfRule type="duplicateValues" dxfId="180" priority="435" stopIfTrue="1"/>
    <cfRule type="duplicateValues" dxfId="179" priority="436" stopIfTrue="1"/>
  </conditionalFormatting>
  <conditionalFormatting sqref="B6">
    <cfRule type="duplicateValues" dxfId="178" priority="433" stopIfTrue="1"/>
    <cfRule type="duplicateValues" dxfId="177" priority="434" stopIfTrue="1"/>
  </conditionalFormatting>
  <conditionalFormatting sqref="B8">
    <cfRule type="duplicateValues" dxfId="176" priority="431" stopIfTrue="1"/>
    <cfRule type="duplicateValues" dxfId="175" priority="432" stopIfTrue="1"/>
  </conditionalFormatting>
  <conditionalFormatting sqref="B9">
    <cfRule type="duplicateValues" dxfId="174" priority="427" stopIfTrue="1"/>
    <cfRule type="duplicateValues" dxfId="173" priority="428" stopIfTrue="1"/>
  </conditionalFormatting>
  <conditionalFormatting sqref="B10">
    <cfRule type="duplicateValues" dxfId="172" priority="421" stopIfTrue="1"/>
    <cfRule type="duplicateValues" dxfId="171" priority="422" stopIfTrue="1"/>
  </conditionalFormatting>
  <conditionalFormatting sqref="B26">
    <cfRule type="duplicateValues" dxfId="170" priority="399" stopIfTrue="1"/>
    <cfRule type="duplicateValues" dxfId="169" priority="400" stopIfTrue="1"/>
  </conditionalFormatting>
  <conditionalFormatting sqref="B29">
    <cfRule type="duplicateValues" dxfId="168" priority="385" stopIfTrue="1"/>
    <cfRule type="duplicateValues" dxfId="167" priority="386" stopIfTrue="1"/>
  </conditionalFormatting>
  <conditionalFormatting sqref="B32">
    <cfRule type="duplicateValues" dxfId="166" priority="383" stopIfTrue="1"/>
    <cfRule type="duplicateValues" dxfId="165" priority="384" stopIfTrue="1"/>
  </conditionalFormatting>
  <conditionalFormatting sqref="B125">
    <cfRule type="duplicateValues" dxfId="164" priority="378" stopIfTrue="1"/>
    <cfRule type="duplicateValues" dxfId="163" priority="379" stopIfTrue="1"/>
  </conditionalFormatting>
  <conditionalFormatting sqref="B128">
    <cfRule type="duplicateValues" dxfId="162" priority="376" stopIfTrue="1"/>
    <cfRule type="duplicateValues" dxfId="161" priority="377" stopIfTrue="1"/>
  </conditionalFormatting>
  <conditionalFormatting sqref="K12">
    <cfRule type="duplicateValues" dxfId="160" priority="371" stopIfTrue="1"/>
    <cfRule type="duplicateValues" dxfId="159" priority="372" stopIfTrue="1"/>
  </conditionalFormatting>
  <conditionalFormatting sqref="B13">
    <cfRule type="duplicateValues" dxfId="158" priority="369" stopIfTrue="1"/>
    <cfRule type="duplicateValues" dxfId="157" priority="370" stopIfTrue="1"/>
  </conditionalFormatting>
  <conditionalFormatting sqref="K17">
    <cfRule type="duplicateValues" dxfId="156" priority="363" stopIfTrue="1"/>
    <cfRule type="duplicateValues" dxfId="155" priority="364" stopIfTrue="1"/>
  </conditionalFormatting>
  <conditionalFormatting sqref="K18">
    <cfRule type="duplicateValues" dxfId="154" priority="361" stopIfTrue="1"/>
    <cfRule type="duplicateValues" dxfId="153" priority="362" stopIfTrue="1"/>
  </conditionalFormatting>
  <conditionalFormatting sqref="J48">
    <cfRule type="duplicateValues" dxfId="152" priority="346" stopIfTrue="1"/>
    <cfRule type="duplicateValues" dxfId="151" priority="347" stopIfTrue="1"/>
  </conditionalFormatting>
  <conditionalFormatting sqref="J48">
    <cfRule type="duplicateValues" dxfId="150" priority="348" stopIfTrue="1"/>
  </conditionalFormatting>
  <conditionalFormatting sqref="J61">
    <cfRule type="duplicateValues" dxfId="149" priority="334" stopIfTrue="1"/>
    <cfRule type="duplicateValues" dxfId="148" priority="335" stopIfTrue="1"/>
  </conditionalFormatting>
  <conditionalFormatting sqref="J61">
    <cfRule type="duplicateValues" dxfId="147" priority="336" stopIfTrue="1"/>
  </conditionalFormatting>
  <conditionalFormatting sqref="J64">
    <cfRule type="duplicateValues" dxfId="146" priority="331" stopIfTrue="1"/>
    <cfRule type="duplicateValues" dxfId="145" priority="332" stopIfTrue="1"/>
  </conditionalFormatting>
  <conditionalFormatting sqref="J64">
    <cfRule type="duplicateValues" dxfId="144" priority="333" stopIfTrue="1"/>
  </conditionalFormatting>
  <conditionalFormatting sqref="J65">
    <cfRule type="duplicateValues" dxfId="143" priority="328" stopIfTrue="1"/>
    <cfRule type="duplicateValues" dxfId="142" priority="329" stopIfTrue="1"/>
  </conditionalFormatting>
  <conditionalFormatting sqref="J65">
    <cfRule type="duplicateValues" dxfId="141" priority="330" stopIfTrue="1"/>
  </conditionalFormatting>
  <conditionalFormatting sqref="J66">
    <cfRule type="duplicateValues" dxfId="140" priority="325" stopIfTrue="1"/>
    <cfRule type="duplicateValues" dxfId="139" priority="326" stopIfTrue="1"/>
  </conditionalFormatting>
  <conditionalFormatting sqref="J66">
    <cfRule type="duplicateValues" dxfId="138" priority="327" stopIfTrue="1"/>
  </conditionalFormatting>
  <conditionalFormatting sqref="J67">
    <cfRule type="duplicateValues" dxfId="137" priority="322" stopIfTrue="1"/>
    <cfRule type="duplicateValues" dxfId="136" priority="323" stopIfTrue="1"/>
  </conditionalFormatting>
  <conditionalFormatting sqref="J67">
    <cfRule type="duplicateValues" dxfId="135" priority="324" stopIfTrue="1"/>
  </conditionalFormatting>
  <conditionalFormatting sqref="B180:B65555 B127 B3:B4 B7 B27:B28 B30:B31 B46 B121:B124">
    <cfRule type="duplicateValues" dxfId="134" priority="905" stopIfTrue="1"/>
    <cfRule type="duplicateValues" dxfId="133" priority="906" stopIfTrue="1"/>
  </conditionalFormatting>
  <conditionalFormatting sqref="B47">
    <cfRule type="duplicateValues" dxfId="132" priority="136"/>
  </conditionalFormatting>
  <conditionalFormatting sqref="B47">
    <cfRule type="duplicateValues" dxfId="131" priority="137" stopIfTrue="1"/>
    <cfRule type="duplicateValues" dxfId="130" priority="138" stopIfTrue="1"/>
  </conditionalFormatting>
  <conditionalFormatting sqref="B47">
    <cfRule type="duplicateValues" dxfId="129" priority="139" stopIfTrue="1"/>
  </conditionalFormatting>
  <conditionalFormatting sqref="B52">
    <cfRule type="duplicateValues" dxfId="128" priority="124"/>
  </conditionalFormatting>
  <conditionalFormatting sqref="B52">
    <cfRule type="duplicateValues" dxfId="127" priority="125" stopIfTrue="1"/>
    <cfRule type="duplicateValues" dxfId="126" priority="126" stopIfTrue="1"/>
  </conditionalFormatting>
  <conditionalFormatting sqref="B52">
    <cfRule type="duplicateValues" dxfId="125" priority="127" stopIfTrue="1"/>
  </conditionalFormatting>
  <conditionalFormatting sqref="B46">
    <cfRule type="duplicateValues" dxfId="124" priority="966" stopIfTrue="1"/>
  </conditionalFormatting>
  <conditionalFormatting sqref="B17">
    <cfRule type="duplicateValues" dxfId="123" priority="114" stopIfTrue="1"/>
    <cfRule type="duplicateValues" dxfId="122" priority="115" stopIfTrue="1"/>
  </conditionalFormatting>
  <conditionalFormatting sqref="B42">
    <cfRule type="duplicateValues" dxfId="121" priority="104"/>
  </conditionalFormatting>
  <conditionalFormatting sqref="B42">
    <cfRule type="duplicateValues" dxfId="120" priority="105" stopIfTrue="1"/>
    <cfRule type="duplicateValues" dxfId="119" priority="106" stopIfTrue="1"/>
  </conditionalFormatting>
  <conditionalFormatting sqref="B42">
    <cfRule type="duplicateValues" dxfId="118" priority="107" stopIfTrue="1"/>
  </conditionalFormatting>
  <conditionalFormatting sqref="B19">
    <cfRule type="duplicateValues" dxfId="117" priority="70" stopIfTrue="1"/>
    <cfRule type="duplicateValues" dxfId="116" priority="71" stopIfTrue="1"/>
  </conditionalFormatting>
  <conditionalFormatting sqref="B21">
    <cfRule type="duplicateValues" dxfId="115" priority="68" stopIfTrue="1"/>
    <cfRule type="duplicateValues" dxfId="114" priority="69" stopIfTrue="1"/>
  </conditionalFormatting>
  <conditionalFormatting sqref="B25">
    <cfRule type="duplicateValues" dxfId="113" priority="62" stopIfTrue="1"/>
    <cfRule type="duplicateValues" dxfId="112" priority="63" stopIfTrue="1"/>
  </conditionalFormatting>
  <conditionalFormatting sqref="B50">
    <cfRule type="duplicateValues" dxfId="111" priority="58"/>
  </conditionalFormatting>
  <conditionalFormatting sqref="B50">
    <cfRule type="duplicateValues" dxfId="110" priority="59" stopIfTrue="1"/>
    <cfRule type="duplicateValues" dxfId="109" priority="60" stopIfTrue="1"/>
  </conditionalFormatting>
  <conditionalFormatting sqref="B50">
    <cfRule type="duplicateValues" dxfId="108" priority="61" stopIfTrue="1"/>
  </conditionalFormatting>
  <conditionalFormatting sqref="B58 B53">
    <cfRule type="duplicateValues" dxfId="107" priority="54"/>
  </conditionalFormatting>
  <conditionalFormatting sqref="B58 B53">
    <cfRule type="duplicateValues" dxfId="106" priority="55" stopIfTrue="1"/>
    <cfRule type="duplicateValues" dxfId="105" priority="56" stopIfTrue="1"/>
  </conditionalFormatting>
  <conditionalFormatting sqref="B58 B53">
    <cfRule type="duplicateValues" dxfId="104" priority="57" stopIfTrue="1"/>
  </conditionalFormatting>
  <conditionalFormatting sqref="B73:B75">
    <cfRule type="duplicateValues" dxfId="103" priority="46"/>
  </conditionalFormatting>
  <conditionalFormatting sqref="B73:B75">
    <cfRule type="duplicateValues" dxfId="102" priority="47" stopIfTrue="1"/>
    <cfRule type="duplicateValues" dxfId="101" priority="48" stopIfTrue="1"/>
  </conditionalFormatting>
  <conditionalFormatting sqref="B73:B75">
    <cfRule type="duplicateValues" dxfId="100" priority="49" stopIfTrue="1"/>
  </conditionalFormatting>
  <conditionalFormatting sqref="B146:B179 B129:B134 B139:B144 B136:B137">
    <cfRule type="duplicateValues" dxfId="99" priority="1065" stopIfTrue="1"/>
    <cfRule type="duplicateValues" dxfId="98" priority="1066" stopIfTrue="1"/>
  </conditionalFormatting>
  <conditionalFormatting sqref="B146:B179 B129:B134 B139:B144 B136:B137">
    <cfRule type="duplicateValues" dxfId="97" priority="1075" stopIfTrue="1"/>
  </conditionalFormatting>
  <conditionalFormatting sqref="B40 B33:B36">
    <cfRule type="duplicateValues" dxfId="96" priority="1130" stopIfTrue="1"/>
    <cfRule type="duplicateValues" dxfId="95" priority="1131" stopIfTrue="1"/>
  </conditionalFormatting>
  <conditionalFormatting sqref="B40 B33:B36">
    <cfRule type="duplicateValues" dxfId="94" priority="1134" stopIfTrue="1"/>
  </conditionalFormatting>
  <conditionalFormatting sqref="B70">
    <cfRule type="duplicateValues" dxfId="93" priority="34"/>
  </conditionalFormatting>
  <conditionalFormatting sqref="B70">
    <cfRule type="duplicateValues" dxfId="92" priority="35" stopIfTrue="1"/>
    <cfRule type="duplicateValues" dxfId="91" priority="36" stopIfTrue="1"/>
  </conditionalFormatting>
  <conditionalFormatting sqref="B70">
    <cfRule type="duplicateValues" dxfId="90" priority="37" stopIfTrue="1"/>
  </conditionalFormatting>
  <conditionalFormatting sqref="B51">
    <cfRule type="duplicateValues" dxfId="89" priority="25"/>
  </conditionalFormatting>
  <conditionalFormatting sqref="B51">
    <cfRule type="duplicateValues" dxfId="88" priority="26" stopIfTrue="1"/>
    <cfRule type="duplicateValues" dxfId="87" priority="27" stopIfTrue="1"/>
  </conditionalFormatting>
  <conditionalFormatting sqref="B51">
    <cfRule type="duplicateValues" dxfId="86" priority="28" stopIfTrue="1"/>
  </conditionalFormatting>
  <conditionalFormatting sqref="B78 B68:B69 B71:B72 B76 B62:B65">
    <cfRule type="duplicateValues" dxfId="85" priority="1151"/>
  </conditionalFormatting>
  <conditionalFormatting sqref="B78 B68:B69 B71:B72 B76 B62:B65">
    <cfRule type="duplicateValues" dxfId="84" priority="1156" stopIfTrue="1"/>
  </conditionalFormatting>
  <conditionalFormatting sqref="B78 B68:B69 B71:B72 B76 B62:B65">
    <cfRule type="duplicateValues" dxfId="83" priority="1161" stopIfTrue="1"/>
    <cfRule type="duplicateValues" dxfId="82" priority="1162" stopIfTrue="1"/>
  </conditionalFormatting>
  <conditionalFormatting sqref="B77">
    <cfRule type="duplicateValues" dxfId="81" priority="1177"/>
  </conditionalFormatting>
  <conditionalFormatting sqref="B77">
    <cfRule type="duplicateValues" dxfId="80" priority="1178" stopIfTrue="1"/>
    <cfRule type="duplicateValues" dxfId="79" priority="1179" stopIfTrue="1"/>
  </conditionalFormatting>
  <conditionalFormatting sqref="B77">
    <cfRule type="duplicateValues" dxfId="78" priority="1180" stopIfTrue="1"/>
  </conditionalFormatting>
  <conditionalFormatting sqref="B20">
    <cfRule type="duplicateValues" dxfId="77" priority="23" stopIfTrue="1"/>
    <cfRule type="duplicateValues" dxfId="76" priority="24" stopIfTrue="1"/>
  </conditionalFormatting>
  <conditionalFormatting sqref="B22">
    <cfRule type="duplicateValues" dxfId="75" priority="21" stopIfTrue="1"/>
    <cfRule type="duplicateValues" dxfId="74" priority="22" stopIfTrue="1"/>
  </conditionalFormatting>
  <conditionalFormatting sqref="B60">
    <cfRule type="duplicateValues" dxfId="73" priority="13"/>
  </conditionalFormatting>
  <conditionalFormatting sqref="B60">
    <cfRule type="duplicateValues" dxfId="72" priority="14" stopIfTrue="1"/>
    <cfRule type="duplicateValues" dxfId="71" priority="15" stopIfTrue="1"/>
  </conditionalFormatting>
  <conditionalFormatting sqref="B60">
    <cfRule type="duplicateValues" dxfId="70" priority="16" stopIfTrue="1"/>
  </conditionalFormatting>
  <conditionalFormatting sqref="B103:B120">
    <cfRule type="duplicateValues" dxfId="69" priority="9"/>
  </conditionalFormatting>
  <conditionalFormatting sqref="B103:B120">
    <cfRule type="duplicateValues" dxfId="68" priority="10" stopIfTrue="1"/>
    <cfRule type="duplicateValues" dxfId="67" priority="11" stopIfTrue="1"/>
  </conditionalFormatting>
  <conditionalFormatting sqref="B103:B120">
    <cfRule type="duplicateValues" dxfId="66" priority="12" stopIfTrue="1"/>
  </conditionalFormatting>
  <conditionalFormatting sqref="B11">
    <cfRule type="duplicateValues" dxfId="65" priority="7" stopIfTrue="1"/>
    <cfRule type="duplicateValues" dxfId="64" priority="8" stopIfTrue="1"/>
  </conditionalFormatting>
  <conditionalFormatting sqref="B24">
    <cfRule type="duplicateValues" dxfId="63" priority="5" stopIfTrue="1"/>
    <cfRule type="duplicateValues" dxfId="62" priority="6" stopIfTrue="1"/>
  </conditionalFormatting>
  <conditionalFormatting sqref="B59">
    <cfRule type="duplicateValues" dxfId="61" priority="1"/>
  </conditionalFormatting>
  <conditionalFormatting sqref="B59">
    <cfRule type="duplicateValues" dxfId="60" priority="2" stopIfTrue="1"/>
    <cfRule type="duplicateValues" dxfId="59" priority="3" stopIfTrue="1"/>
  </conditionalFormatting>
  <conditionalFormatting sqref="B59">
    <cfRule type="duplicateValues" dxfId="58" priority="4" stopIfTrue="1"/>
  </conditionalFormatting>
  <conditionalFormatting sqref="B99:B102 B89:B95 B97 B79:B87">
    <cfRule type="duplicateValues" dxfId="57" priority="1252"/>
  </conditionalFormatting>
  <conditionalFormatting sqref="B99:B102 B89:B95 B97 B79:B87">
    <cfRule type="duplicateValues" dxfId="56" priority="1256" stopIfTrue="1"/>
    <cfRule type="duplicateValues" dxfId="55" priority="1257" stopIfTrue="1"/>
  </conditionalFormatting>
  <conditionalFormatting sqref="B99:B102 B89:B95 B97 B79:B87">
    <cfRule type="duplicateValues" dxfId="54" priority="1264" stopIfTrue="1"/>
  </conditionalFormatting>
  <pageMargins left="0.43307086614173201" right="0.43307086614173201" top="0.77559055099999996" bottom="0.511811023622047" header="0.15748031496063" footer="0.31496062992126"/>
  <pageSetup paperSize="9" scale="77" fitToHeight="0" orientation="portrait" r:id="rId1"/>
  <headerFooter>
    <oddFooter>Page &amp;P of &amp;N</oddFooter>
  </headerFooter>
  <rowBreaks count="1" manualBreakCount="1">
    <brk id="2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0"/>
  <sheetViews>
    <sheetView topLeftCell="B1" zoomScale="120" zoomScaleNormal="120" workbookViewId="0">
      <selection activeCell="E3" sqref="E3"/>
    </sheetView>
  </sheetViews>
  <sheetFormatPr defaultColWidth="9.140625" defaultRowHeight="15.75"/>
  <cols>
    <col min="1" max="1" width="7.42578125" style="42" customWidth="1"/>
    <col min="2" max="2" width="51" style="33" customWidth="1"/>
    <col min="3" max="3" width="14.85546875" style="31" customWidth="1"/>
    <col min="4" max="4" width="16.42578125" style="34" customWidth="1"/>
    <col min="5" max="16384" width="9.140625" style="33"/>
  </cols>
  <sheetData>
    <row r="1" spans="1:4">
      <c r="A1" s="141" t="s">
        <v>232</v>
      </c>
      <c r="B1" s="141"/>
      <c r="C1" s="141"/>
      <c r="D1" s="141"/>
    </row>
    <row r="3" spans="1:4" ht="15" customHeight="1">
      <c r="A3" s="144" t="s">
        <v>127</v>
      </c>
      <c r="B3" s="144"/>
      <c r="D3" s="32"/>
    </row>
    <row r="4" spans="1:4" ht="15" customHeight="1"/>
    <row r="5" spans="1:4" ht="15.75" customHeight="1">
      <c r="A5" s="143" t="s">
        <v>233</v>
      </c>
      <c r="B5" s="143"/>
      <c r="C5" s="143"/>
      <c r="D5" s="143"/>
    </row>
    <row r="6" spans="1:4" ht="15" customHeight="1">
      <c r="A6" s="145" t="s">
        <v>287</v>
      </c>
      <c r="B6" s="145"/>
      <c r="C6" s="145"/>
      <c r="D6" s="145"/>
    </row>
    <row r="7" spans="1:4" ht="15.75" customHeight="1"/>
    <row r="8" spans="1:4" ht="67.5" customHeight="1">
      <c r="A8" s="89" t="s">
        <v>107</v>
      </c>
      <c r="B8" s="90" t="s">
        <v>128</v>
      </c>
      <c r="C8" s="91" t="s">
        <v>234</v>
      </c>
      <c r="D8" s="92" t="s">
        <v>235</v>
      </c>
    </row>
    <row r="9" spans="1:4" ht="21.75" customHeight="1">
      <c r="A9" s="93">
        <v>1</v>
      </c>
      <c r="B9" s="101" t="s">
        <v>136</v>
      </c>
      <c r="C9" s="94">
        <v>15752</v>
      </c>
      <c r="D9" s="98">
        <v>254365.35679106004</v>
      </c>
    </row>
    <row r="10" spans="1:4" ht="21.75" customHeight="1">
      <c r="A10" s="93">
        <v>2</v>
      </c>
      <c r="B10" s="101" t="s">
        <v>259</v>
      </c>
      <c r="C10" s="94">
        <v>1039</v>
      </c>
      <c r="D10" s="98">
        <v>65352.169392729993</v>
      </c>
    </row>
    <row r="11" spans="1:4" ht="31.5" customHeight="1">
      <c r="A11" s="93">
        <v>3</v>
      </c>
      <c r="B11" s="101" t="s">
        <v>137</v>
      </c>
      <c r="C11" s="94">
        <v>183</v>
      </c>
      <c r="D11" s="98">
        <v>36473.784660999998</v>
      </c>
    </row>
    <row r="12" spans="1:4" ht="18" customHeight="1">
      <c r="A12" s="93">
        <v>4</v>
      </c>
      <c r="B12" s="101" t="s">
        <v>145</v>
      </c>
      <c r="C12" s="94">
        <v>909</v>
      </c>
      <c r="D12" s="98">
        <v>12751.658039600001</v>
      </c>
    </row>
    <row r="13" spans="1:4" ht="21" customHeight="1">
      <c r="A13" s="93">
        <v>5</v>
      </c>
      <c r="B13" s="102" t="s">
        <v>146</v>
      </c>
      <c r="C13" s="94">
        <v>1774</v>
      </c>
      <c r="D13" s="98">
        <v>10885.578601450001</v>
      </c>
    </row>
    <row r="14" spans="1:4" ht="34.5" customHeight="1">
      <c r="A14" s="93">
        <v>6</v>
      </c>
      <c r="B14" s="101" t="s">
        <v>140</v>
      </c>
      <c r="C14" s="94">
        <v>5845</v>
      </c>
      <c r="D14" s="98">
        <v>9793.3340657900007</v>
      </c>
    </row>
    <row r="15" spans="1:4" ht="18" customHeight="1">
      <c r="A15" s="93">
        <v>7</v>
      </c>
      <c r="B15" s="101" t="s">
        <v>141</v>
      </c>
      <c r="C15" s="94">
        <v>951</v>
      </c>
      <c r="D15" s="98">
        <v>5989.4254355699995</v>
      </c>
    </row>
    <row r="16" spans="1:4" ht="18" customHeight="1">
      <c r="A16" s="93">
        <v>8</v>
      </c>
      <c r="B16" s="103" t="s">
        <v>151</v>
      </c>
      <c r="C16" s="94">
        <v>109</v>
      </c>
      <c r="D16" s="98">
        <v>4900.3726729999998</v>
      </c>
    </row>
    <row r="17" spans="1:7" ht="18" customHeight="1">
      <c r="A17" s="93">
        <v>9</v>
      </c>
      <c r="B17" s="101" t="s">
        <v>143</v>
      </c>
      <c r="C17" s="94">
        <v>2588</v>
      </c>
      <c r="D17" s="98">
        <v>4822.0744680400003</v>
      </c>
    </row>
    <row r="18" spans="1:7" ht="18" customHeight="1">
      <c r="A18" s="93">
        <v>10</v>
      </c>
      <c r="B18" s="99" t="s">
        <v>147</v>
      </c>
      <c r="C18" s="94">
        <v>609</v>
      </c>
      <c r="D18" s="98">
        <v>4574.2226446000004</v>
      </c>
    </row>
    <row r="19" spans="1:7" ht="18" customHeight="1">
      <c r="A19" s="93">
        <v>11</v>
      </c>
      <c r="B19" s="101" t="s">
        <v>139</v>
      </c>
      <c r="C19" s="94">
        <v>3950</v>
      </c>
      <c r="D19" s="98">
        <v>4474.5959629999998</v>
      </c>
    </row>
    <row r="20" spans="1:7" ht="18" customHeight="1">
      <c r="A20" s="93">
        <v>12</v>
      </c>
      <c r="B20" s="104" t="s">
        <v>142</v>
      </c>
      <c r="C20" s="94">
        <v>525</v>
      </c>
      <c r="D20" s="98">
        <v>3855.10824839</v>
      </c>
      <c r="F20" s="44"/>
      <c r="G20" s="45"/>
    </row>
    <row r="21" spans="1:7" ht="18" customHeight="1">
      <c r="A21" s="93">
        <v>13</v>
      </c>
      <c r="B21" s="101" t="s">
        <v>153</v>
      </c>
      <c r="C21" s="94">
        <v>137</v>
      </c>
      <c r="D21" s="98">
        <v>3416.2419380000001</v>
      </c>
    </row>
    <row r="22" spans="1:7" ht="33" customHeight="1">
      <c r="A22" s="93">
        <v>14</v>
      </c>
      <c r="B22" s="101" t="s">
        <v>148</v>
      </c>
      <c r="C22" s="94">
        <v>84</v>
      </c>
      <c r="D22" s="98">
        <v>2991.4060890000001</v>
      </c>
    </row>
    <row r="23" spans="1:7" ht="18" customHeight="1">
      <c r="A23" s="93">
        <v>15</v>
      </c>
      <c r="B23" s="101" t="s">
        <v>152</v>
      </c>
      <c r="C23" s="94">
        <v>152</v>
      </c>
      <c r="D23" s="98">
        <v>1742.78876414</v>
      </c>
    </row>
    <row r="24" spans="1:7" ht="18" customHeight="1">
      <c r="A24" s="93">
        <v>16</v>
      </c>
      <c r="B24" s="101" t="s">
        <v>149</v>
      </c>
      <c r="C24" s="94">
        <v>528</v>
      </c>
      <c r="D24" s="98">
        <v>1001.8650013600001</v>
      </c>
    </row>
    <row r="25" spans="1:7" ht="18" customHeight="1">
      <c r="A25" s="93">
        <v>17</v>
      </c>
      <c r="B25" s="101" t="s">
        <v>144</v>
      </c>
      <c r="C25" s="94">
        <v>81</v>
      </c>
      <c r="D25" s="98">
        <v>913.12183700000003</v>
      </c>
    </row>
    <row r="26" spans="1:7" ht="18" customHeight="1">
      <c r="A26" s="93">
        <v>18</v>
      </c>
      <c r="B26" s="105" t="s">
        <v>150</v>
      </c>
      <c r="C26" s="94">
        <v>144</v>
      </c>
      <c r="D26" s="98">
        <v>720.91501100000005</v>
      </c>
    </row>
    <row r="27" spans="1:7">
      <c r="A27" s="93">
        <v>19</v>
      </c>
      <c r="B27" s="88" t="s">
        <v>236</v>
      </c>
      <c r="C27" s="94">
        <v>7</v>
      </c>
      <c r="D27" s="98">
        <v>11.071044000000001</v>
      </c>
    </row>
    <row r="28" spans="1:7" ht="17.25" customHeight="1">
      <c r="A28" s="142" t="s">
        <v>154</v>
      </c>
      <c r="B28" s="142"/>
      <c r="C28" s="95">
        <f>SUM(C9:C27)</f>
        <v>35367</v>
      </c>
      <c r="D28" s="100">
        <f>SUM(D9:D27)</f>
        <v>429035.09066873015</v>
      </c>
    </row>
    <row r="29" spans="1:7" ht="15.75" customHeight="1"/>
    <row r="30" spans="1:7" ht="12.75" customHeight="1"/>
    <row r="31" spans="1:7" ht="12.75" customHeight="1"/>
    <row r="32" spans="1:7" ht="12.75" customHeight="1"/>
    <row r="33" spans="1:4" ht="12.75" customHeight="1"/>
    <row r="34" spans="1:4" ht="24" customHeight="1">
      <c r="A34" s="143" t="s">
        <v>237</v>
      </c>
      <c r="B34" s="143"/>
      <c r="C34" s="143"/>
      <c r="D34" s="143"/>
    </row>
    <row r="35" spans="1:4" ht="12" customHeight="1">
      <c r="A35" s="146" t="str">
        <f>A6</f>
        <v>(Valid projects accumulated as of July 20th, 2022)</v>
      </c>
      <c r="B35" s="146"/>
      <c r="C35" s="146"/>
      <c r="D35" s="146"/>
    </row>
    <row r="36" spans="1:4" ht="15.75" customHeight="1"/>
    <row r="37" spans="1:4" ht="71.25">
      <c r="A37" s="89" t="s">
        <v>107</v>
      </c>
      <c r="B37" s="90" t="s">
        <v>155</v>
      </c>
      <c r="C37" s="91" t="s">
        <v>234</v>
      </c>
      <c r="D37" s="92" t="s">
        <v>238</v>
      </c>
    </row>
    <row r="38" spans="1:4" ht="18" customHeight="1">
      <c r="A38" s="93">
        <v>1</v>
      </c>
      <c r="B38" s="106" t="s">
        <v>257</v>
      </c>
      <c r="C38" s="35">
        <v>9383</v>
      </c>
      <c r="D38" s="96">
        <v>79878.77106259999</v>
      </c>
    </row>
    <row r="39" spans="1:4" ht="18" customHeight="1">
      <c r="A39" s="93">
        <v>2</v>
      </c>
      <c r="B39" s="106" t="s">
        <v>6</v>
      </c>
      <c r="C39" s="35">
        <v>2955</v>
      </c>
      <c r="D39" s="96">
        <v>69865.0339676</v>
      </c>
    </row>
    <row r="40" spans="1:4" ht="18" customHeight="1">
      <c r="A40" s="93">
        <v>3</v>
      </c>
      <c r="B40" s="106" t="s">
        <v>156</v>
      </c>
      <c r="C40" s="35">
        <v>4892</v>
      </c>
      <c r="D40" s="96">
        <v>65418.5537884</v>
      </c>
    </row>
    <row r="41" spans="1:4" ht="18" customHeight="1">
      <c r="A41" s="93">
        <v>4</v>
      </c>
      <c r="B41" s="106" t="s">
        <v>159</v>
      </c>
      <c r="C41" s="35">
        <v>2865</v>
      </c>
      <c r="D41" s="96">
        <v>35940.787732020006</v>
      </c>
    </row>
    <row r="42" spans="1:4" ht="18" customHeight="1">
      <c r="A42" s="93">
        <v>5</v>
      </c>
      <c r="B42" s="106" t="s">
        <v>158</v>
      </c>
      <c r="C42" s="35">
        <v>2088</v>
      </c>
      <c r="D42" s="96">
        <v>28491.425640910005</v>
      </c>
    </row>
    <row r="43" spans="1:4" ht="18" customHeight="1">
      <c r="A43" s="93">
        <v>6</v>
      </c>
      <c r="B43" s="107" t="s">
        <v>157</v>
      </c>
      <c r="C43" s="35">
        <v>3432</v>
      </c>
      <c r="D43" s="96">
        <v>22330.233378469999</v>
      </c>
    </row>
    <row r="44" spans="1:4" ht="18" customHeight="1">
      <c r="A44" s="93">
        <v>7</v>
      </c>
      <c r="B44" s="106" t="s">
        <v>7</v>
      </c>
      <c r="C44" s="35">
        <v>885</v>
      </c>
      <c r="D44" s="96">
        <v>22199.91077807</v>
      </c>
    </row>
    <row r="45" spans="1:4" ht="18" customHeight="1">
      <c r="A45" s="93">
        <v>8</v>
      </c>
      <c r="B45" s="106" t="s">
        <v>162</v>
      </c>
      <c r="C45" s="35">
        <v>394</v>
      </c>
      <c r="D45" s="96">
        <v>13577.546966200001</v>
      </c>
    </row>
    <row r="46" spans="1:4" ht="18" customHeight="1">
      <c r="A46" s="93">
        <v>9</v>
      </c>
      <c r="B46" s="106" t="s">
        <v>161</v>
      </c>
      <c r="C46" s="35">
        <v>664</v>
      </c>
      <c r="D46" s="96">
        <v>13156.377278789998</v>
      </c>
    </row>
    <row r="47" spans="1:4" ht="18" customHeight="1">
      <c r="A47" s="93">
        <v>10</v>
      </c>
      <c r="B47" s="107" t="s">
        <v>8</v>
      </c>
      <c r="C47" s="35">
        <v>684</v>
      </c>
      <c r="D47" s="96">
        <v>12982.332362229999</v>
      </c>
    </row>
    <row r="48" spans="1:4" ht="18" customHeight="1">
      <c r="A48" s="93">
        <v>11</v>
      </c>
      <c r="B48" s="106" t="s">
        <v>160</v>
      </c>
      <c r="C48" s="35">
        <v>1174</v>
      </c>
      <c r="D48" s="96">
        <v>11027.765963579997</v>
      </c>
    </row>
    <row r="49" spans="1:4" ht="18" customHeight="1">
      <c r="A49" s="93">
        <v>12</v>
      </c>
      <c r="B49" s="106" t="s">
        <v>10</v>
      </c>
      <c r="C49" s="35">
        <v>416</v>
      </c>
      <c r="D49" s="96">
        <v>9180.3998397600008</v>
      </c>
    </row>
    <row r="50" spans="1:4" ht="18" customHeight="1">
      <c r="A50" s="93">
        <v>13</v>
      </c>
      <c r="B50" s="106" t="s">
        <v>12</v>
      </c>
      <c r="C50" s="35">
        <v>125</v>
      </c>
      <c r="D50" s="96">
        <v>6648.9761179999996</v>
      </c>
    </row>
    <row r="51" spans="1:4" ht="18" customHeight="1">
      <c r="A51" s="93">
        <v>14</v>
      </c>
      <c r="B51" s="106" t="s">
        <v>14</v>
      </c>
      <c r="C51" s="35">
        <v>240</v>
      </c>
      <c r="D51" s="96">
        <v>4814.7901878299999</v>
      </c>
    </row>
    <row r="52" spans="1:4" ht="18" customHeight="1">
      <c r="A52" s="93">
        <v>15</v>
      </c>
      <c r="B52" s="106" t="s">
        <v>164</v>
      </c>
      <c r="C52" s="35">
        <v>475</v>
      </c>
      <c r="D52" s="96">
        <v>4163.1079451800006</v>
      </c>
    </row>
    <row r="53" spans="1:4" ht="18" customHeight="1">
      <c r="A53" s="93">
        <v>16</v>
      </c>
      <c r="B53" s="106" t="s">
        <v>166</v>
      </c>
      <c r="C53" s="35">
        <v>656</v>
      </c>
      <c r="D53" s="96">
        <v>3684.9617929999999</v>
      </c>
    </row>
    <row r="54" spans="1:4" ht="18" customHeight="1">
      <c r="A54" s="93">
        <v>17</v>
      </c>
      <c r="B54" s="106" t="s">
        <v>15</v>
      </c>
      <c r="C54" s="35">
        <v>58</v>
      </c>
      <c r="D54" s="96">
        <v>2593.0711620000002</v>
      </c>
    </row>
    <row r="55" spans="1:4" ht="18" customHeight="1">
      <c r="A55" s="93">
        <v>18</v>
      </c>
      <c r="B55" s="106" t="s">
        <v>165</v>
      </c>
      <c r="C55" s="35">
        <v>428</v>
      </c>
      <c r="D55" s="96">
        <v>2318.6554644399998</v>
      </c>
    </row>
    <row r="56" spans="1:4" ht="18" customHeight="1">
      <c r="A56" s="93">
        <v>19</v>
      </c>
      <c r="B56" s="106" t="s">
        <v>13</v>
      </c>
      <c r="C56" s="35">
        <v>277</v>
      </c>
      <c r="D56" s="96">
        <v>1982.6552673199999</v>
      </c>
    </row>
    <row r="57" spans="1:4" ht="18" customHeight="1">
      <c r="A57" s="93">
        <v>20</v>
      </c>
      <c r="B57" s="33" t="s">
        <v>9</v>
      </c>
      <c r="C57" s="35">
        <v>565</v>
      </c>
      <c r="D57" s="96">
        <v>1965.044257</v>
      </c>
    </row>
    <row r="58" spans="1:4" ht="18" customHeight="1">
      <c r="A58" s="93">
        <v>21</v>
      </c>
      <c r="B58" s="131" t="s">
        <v>163</v>
      </c>
      <c r="C58" s="35">
        <v>188</v>
      </c>
      <c r="D58" s="96">
        <v>1888.6796987800001</v>
      </c>
    </row>
    <row r="59" spans="1:4" ht="18" customHeight="1">
      <c r="A59" s="93">
        <v>22</v>
      </c>
      <c r="B59" s="106" t="s">
        <v>167</v>
      </c>
      <c r="C59" s="35">
        <v>153</v>
      </c>
      <c r="D59" s="96">
        <v>1788.903517</v>
      </c>
    </row>
    <row r="60" spans="1:4" ht="18" customHeight="1">
      <c r="A60" s="93">
        <v>23</v>
      </c>
      <c r="B60" s="108" t="s">
        <v>168</v>
      </c>
      <c r="C60" s="35">
        <v>82</v>
      </c>
      <c r="D60" s="96">
        <v>1097.32457755</v>
      </c>
    </row>
    <row r="61" spans="1:4" ht="18" customHeight="1">
      <c r="A61" s="93">
        <v>24</v>
      </c>
      <c r="B61" s="108" t="s">
        <v>169</v>
      </c>
      <c r="C61" s="35">
        <v>334</v>
      </c>
      <c r="D61" s="96">
        <v>1005.9147976800001</v>
      </c>
    </row>
    <row r="62" spans="1:4" ht="18" customHeight="1">
      <c r="A62" s="93">
        <v>25</v>
      </c>
      <c r="B62" s="106" t="s">
        <v>19</v>
      </c>
      <c r="C62" s="35">
        <v>20</v>
      </c>
      <c r="D62" s="96">
        <v>975.65800000000002</v>
      </c>
    </row>
    <row r="63" spans="1:4" ht="18" customHeight="1">
      <c r="A63" s="93">
        <v>26</v>
      </c>
      <c r="B63" s="107" t="s">
        <v>172</v>
      </c>
      <c r="C63" s="35">
        <v>155</v>
      </c>
      <c r="D63" s="96">
        <v>953.98803699999996</v>
      </c>
    </row>
    <row r="64" spans="1:4" ht="18" customHeight="1">
      <c r="A64" s="93">
        <v>27</v>
      </c>
      <c r="B64" s="106" t="s">
        <v>56</v>
      </c>
      <c r="C64" s="35">
        <v>157</v>
      </c>
      <c r="D64" s="96">
        <v>948.52289800000005</v>
      </c>
    </row>
    <row r="65" spans="1:4" ht="18" customHeight="1">
      <c r="A65" s="93">
        <v>28</v>
      </c>
      <c r="B65" s="106" t="s">
        <v>175</v>
      </c>
      <c r="C65" s="35">
        <v>29</v>
      </c>
      <c r="D65" s="96">
        <v>791.51263600000004</v>
      </c>
    </row>
    <row r="66" spans="1:4" ht="18" customHeight="1">
      <c r="A66" s="93">
        <v>29</v>
      </c>
      <c r="B66" s="106" t="s">
        <v>33</v>
      </c>
      <c r="C66" s="35">
        <v>101</v>
      </c>
      <c r="D66" s="96">
        <v>620.25688300000002</v>
      </c>
    </row>
    <row r="67" spans="1:4" ht="18" customHeight="1">
      <c r="A67" s="93">
        <v>30</v>
      </c>
      <c r="B67" s="107" t="s">
        <v>21</v>
      </c>
      <c r="C67" s="35">
        <v>89</v>
      </c>
      <c r="D67" s="96">
        <v>606.93678999999997</v>
      </c>
    </row>
    <row r="68" spans="1:4" ht="18" customHeight="1">
      <c r="A68" s="93">
        <v>31</v>
      </c>
      <c r="B68" s="104" t="s">
        <v>263</v>
      </c>
      <c r="C68" s="35">
        <v>23</v>
      </c>
      <c r="D68" s="96">
        <v>468.78792700000002</v>
      </c>
    </row>
    <row r="69" spans="1:4" ht="18" customHeight="1">
      <c r="A69" s="93">
        <v>32</v>
      </c>
      <c r="B69" s="106" t="s">
        <v>170</v>
      </c>
      <c r="C69" s="35">
        <v>96</v>
      </c>
      <c r="D69" s="96">
        <v>467.91252200000002</v>
      </c>
    </row>
    <row r="70" spans="1:4" ht="18" customHeight="1">
      <c r="A70" s="93">
        <v>33</v>
      </c>
      <c r="B70" s="106" t="s">
        <v>180</v>
      </c>
      <c r="C70" s="35">
        <v>28</v>
      </c>
      <c r="D70" s="96">
        <v>422.93916400000001</v>
      </c>
    </row>
    <row r="71" spans="1:4" ht="18" customHeight="1">
      <c r="A71" s="93">
        <v>34</v>
      </c>
      <c r="B71" s="106" t="s">
        <v>57</v>
      </c>
      <c r="C71" s="35">
        <v>60</v>
      </c>
      <c r="D71" s="96">
        <v>422.485253</v>
      </c>
    </row>
    <row r="72" spans="1:4" ht="18" customHeight="1">
      <c r="A72" s="93">
        <v>35</v>
      </c>
      <c r="B72" s="107" t="s">
        <v>25</v>
      </c>
      <c r="C72" s="35">
        <v>139</v>
      </c>
      <c r="D72" s="96">
        <v>411.78250800000001</v>
      </c>
    </row>
    <row r="73" spans="1:4" ht="18" customHeight="1">
      <c r="A73" s="93">
        <v>36</v>
      </c>
      <c r="B73" s="106" t="s">
        <v>58</v>
      </c>
      <c r="C73" s="35">
        <v>12</v>
      </c>
      <c r="D73" s="96">
        <v>407.43466699999999</v>
      </c>
    </row>
    <row r="74" spans="1:4" ht="18" customHeight="1">
      <c r="A74" s="93">
        <v>37</v>
      </c>
      <c r="B74" s="106" t="s">
        <v>17</v>
      </c>
      <c r="C74" s="35">
        <v>17</v>
      </c>
      <c r="D74" s="96">
        <v>314.41682900000001</v>
      </c>
    </row>
    <row r="75" spans="1:4" ht="18" customHeight="1">
      <c r="A75" s="93">
        <v>38</v>
      </c>
      <c r="B75" s="106" t="s">
        <v>16</v>
      </c>
      <c r="C75" s="35">
        <v>33</v>
      </c>
      <c r="D75" s="96">
        <v>297.54091299999999</v>
      </c>
    </row>
    <row r="76" spans="1:4" ht="18" customHeight="1">
      <c r="A76" s="93">
        <v>39</v>
      </c>
      <c r="B76" s="106" t="s">
        <v>31</v>
      </c>
      <c r="C76" s="35">
        <v>49</v>
      </c>
      <c r="D76" s="96">
        <v>210.181344</v>
      </c>
    </row>
    <row r="77" spans="1:4" ht="18" customHeight="1">
      <c r="A77" s="93">
        <v>40</v>
      </c>
      <c r="B77" s="106" t="s">
        <v>268</v>
      </c>
      <c r="C77" s="35">
        <v>18</v>
      </c>
      <c r="D77" s="96">
        <v>193.468389</v>
      </c>
    </row>
    <row r="78" spans="1:4" ht="18" customHeight="1">
      <c r="A78" s="93">
        <v>41</v>
      </c>
      <c r="B78" s="106" t="s">
        <v>267</v>
      </c>
      <c r="C78" s="35">
        <v>52</v>
      </c>
      <c r="D78" s="96">
        <v>192.59462300000001</v>
      </c>
    </row>
    <row r="79" spans="1:4" ht="18" customHeight="1">
      <c r="A79" s="93">
        <v>42</v>
      </c>
      <c r="B79" s="107" t="s">
        <v>11</v>
      </c>
      <c r="C79" s="35">
        <v>25</v>
      </c>
      <c r="D79" s="96">
        <v>181.29</v>
      </c>
    </row>
    <row r="80" spans="1:4" ht="18" customHeight="1">
      <c r="A80" s="93">
        <v>43</v>
      </c>
      <c r="B80" s="106" t="s">
        <v>59</v>
      </c>
      <c r="C80" s="35">
        <v>2</v>
      </c>
      <c r="D80" s="96">
        <v>172</v>
      </c>
    </row>
    <row r="81" spans="1:4" ht="18" customHeight="1">
      <c r="A81" s="93">
        <v>44</v>
      </c>
      <c r="B81" s="106" t="s">
        <v>173</v>
      </c>
      <c r="C81" s="35">
        <v>41</v>
      </c>
      <c r="D81" s="96">
        <v>148.28041899999999</v>
      </c>
    </row>
    <row r="82" spans="1:4" ht="18" customHeight="1">
      <c r="A82" s="93">
        <v>45</v>
      </c>
      <c r="B82" s="106" t="s">
        <v>171</v>
      </c>
      <c r="C82" s="35">
        <v>86</v>
      </c>
      <c r="D82" s="96">
        <v>143.871533</v>
      </c>
    </row>
    <row r="83" spans="1:4" ht="18" customHeight="1">
      <c r="A83" s="93">
        <v>46</v>
      </c>
      <c r="B83" s="106" t="s">
        <v>39</v>
      </c>
      <c r="C83" s="35">
        <v>14</v>
      </c>
      <c r="D83" s="96">
        <v>140.834979</v>
      </c>
    </row>
    <row r="84" spans="1:4" ht="18" customHeight="1">
      <c r="A84" s="93">
        <v>47</v>
      </c>
      <c r="B84" s="106" t="s">
        <v>61</v>
      </c>
      <c r="C84" s="35">
        <v>4</v>
      </c>
      <c r="D84" s="96">
        <v>118.4</v>
      </c>
    </row>
    <row r="85" spans="1:4" ht="18" customHeight="1">
      <c r="A85" s="93">
        <v>48</v>
      </c>
      <c r="B85" s="106" t="s">
        <v>60</v>
      </c>
      <c r="C85" s="35">
        <v>9</v>
      </c>
      <c r="D85" s="96">
        <v>109.313075</v>
      </c>
    </row>
    <row r="86" spans="1:4" ht="18" customHeight="1">
      <c r="A86" s="93">
        <v>49</v>
      </c>
      <c r="B86" s="106" t="s">
        <v>262</v>
      </c>
      <c r="C86" s="35">
        <v>41</v>
      </c>
      <c r="D86" s="96">
        <v>92.392871999999997</v>
      </c>
    </row>
    <row r="87" spans="1:4" ht="18" customHeight="1">
      <c r="A87" s="93">
        <v>50</v>
      </c>
      <c r="B87" s="106" t="s">
        <v>23</v>
      </c>
      <c r="C87" s="35">
        <v>38</v>
      </c>
      <c r="D87" s="96">
        <v>85.312667000000005</v>
      </c>
    </row>
    <row r="88" spans="1:4" ht="18" customHeight="1">
      <c r="A88" s="93">
        <v>51</v>
      </c>
      <c r="B88" s="106" t="s">
        <v>239</v>
      </c>
      <c r="C88" s="35">
        <v>10</v>
      </c>
      <c r="D88" s="96">
        <v>71.108528000000007</v>
      </c>
    </row>
    <row r="89" spans="1:4" ht="18" customHeight="1">
      <c r="A89" s="93">
        <v>52</v>
      </c>
      <c r="B89" s="107" t="s">
        <v>269</v>
      </c>
      <c r="C89" s="35">
        <v>28</v>
      </c>
      <c r="D89" s="96">
        <v>70.121988999999999</v>
      </c>
    </row>
    <row r="90" spans="1:4" ht="18" customHeight="1">
      <c r="A90" s="93">
        <v>53</v>
      </c>
      <c r="B90" s="106" t="s">
        <v>181</v>
      </c>
      <c r="C90" s="35">
        <v>32</v>
      </c>
      <c r="D90" s="96">
        <v>69.646738999999997</v>
      </c>
    </row>
    <row r="91" spans="1:4" ht="18" customHeight="1">
      <c r="A91" s="93">
        <v>54</v>
      </c>
      <c r="B91" s="107" t="s">
        <v>45</v>
      </c>
      <c r="C91" s="35">
        <v>21</v>
      </c>
      <c r="D91" s="96">
        <v>69.138667999999996</v>
      </c>
    </row>
    <row r="92" spans="1:4" ht="18" customHeight="1">
      <c r="A92" s="93">
        <v>55</v>
      </c>
      <c r="B92" s="106" t="s">
        <v>63</v>
      </c>
      <c r="C92" s="35">
        <v>4</v>
      </c>
      <c r="D92" s="96">
        <v>56.703420000000001</v>
      </c>
    </row>
    <row r="93" spans="1:4" ht="18" customHeight="1">
      <c r="A93" s="93">
        <v>56</v>
      </c>
      <c r="B93" s="106" t="s">
        <v>66</v>
      </c>
      <c r="C93" s="35">
        <v>14</v>
      </c>
      <c r="D93" s="96">
        <v>52.49</v>
      </c>
    </row>
    <row r="94" spans="1:4" ht="18" customHeight="1">
      <c r="A94" s="93">
        <v>57</v>
      </c>
      <c r="B94" s="106" t="s">
        <v>64</v>
      </c>
      <c r="C94" s="35">
        <v>5</v>
      </c>
      <c r="D94" s="96">
        <v>48.9</v>
      </c>
    </row>
    <row r="95" spans="1:4" ht="18" customHeight="1">
      <c r="A95" s="93">
        <v>58</v>
      </c>
      <c r="B95" s="106" t="s">
        <v>65</v>
      </c>
      <c r="C95" s="35">
        <v>1</v>
      </c>
      <c r="D95" s="96">
        <v>45</v>
      </c>
    </row>
    <row r="96" spans="1:4" ht="18" customHeight="1">
      <c r="A96" s="93">
        <v>59</v>
      </c>
      <c r="B96" s="106" t="s">
        <v>32</v>
      </c>
      <c r="C96" s="35">
        <v>34</v>
      </c>
      <c r="D96" s="96">
        <v>43.437874000000001</v>
      </c>
    </row>
    <row r="97" spans="1:4" ht="18" customHeight="1">
      <c r="A97" s="93">
        <v>60</v>
      </c>
      <c r="B97" s="106" t="s">
        <v>101</v>
      </c>
      <c r="C97" s="35">
        <v>26</v>
      </c>
      <c r="D97" s="96">
        <v>40.835951999999999</v>
      </c>
    </row>
    <row r="98" spans="1:4" ht="18" customHeight="1">
      <c r="A98" s="93">
        <v>61</v>
      </c>
      <c r="B98" s="106" t="s">
        <v>29</v>
      </c>
      <c r="C98" s="35">
        <v>1</v>
      </c>
      <c r="D98" s="96">
        <v>40.772531999999998</v>
      </c>
    </row>
    <row r="99" spans="1:4" ht="18" customHeight="1">
      <c r="A99" s="93">
        <v>62</v>
      </c>
      <c r="B99" s="106" t="s">
        <v>27</v>
      </c>
      <c r="C99" s="35">
        <v>3</v>
      </c>
      <c r="D99" s="96">
        <v>39.884999999999998</v>
      </c>
    </row>
    <row r="100" spans="1:4" ht="18" customHeight="1">
      <c r="A100" s="93">
        <v>63</v>
      </c>
      <c r="B100" s="106" t="s">
        <v>67</v>
      </c>
      <c r="C100" s="35">
        <v>9</v>
      </c>
      <c r="D100" s="96">
        <v>38.076000000000001</v>
      </c>
    </row>
    <row r="101" spans="1:4" ht="18" customHeight="1">
      <c r="A101" s="93">
        <v>64</v>
      </c>
      <c r="B101" s="106" t="s">
        <v>75</v>
      </c>
      <c r="C101" s="35">
        <v>3</v>
      </c>
      <c r="D101" s="96">
        <v>35.923756210000001</v>
      </c>
    </row>
    <row r="102" spans="1:4" ht="18" customHeight="1">
      <c r="A102" s="93">
        <v>65</v>
      </c>
      <c r="B102" s="106" t="s">
        <v>68</v>
      </c>
      <c r="C102" s="35">
        <v>1</v>
      </c>
      <c r="D102" s="96">
        <v>35</v>
      </c>
    </row>
    <row r="103" spans="1:4" ht="18" customHeight="1">
      <c r="A103" s="93">
        <v>66</v>
      </c>
      <c r="B103" s="106" t="s">
        <v>20</v>
      </c>
      <c r="C103" s="35">
        <v>63</v>
      </c>
      <c r="D103" s="96">
        <v>33.499555999999998</v>
      </c>
    </row>
    <row r="104" spans="1:4" ht="18" customHeight="1">
      <c r="A104" s="93">
        <v>67</v>
      </c>
      <c r="B104" s="106" t="s">
        <v>47</v>
      </c>
      <c r="C104" s="35">
        <v>3</v>
      </c>
      <c r="D104" s="96">
        <v>32.252552000000001</v>
      </c>
    </row>
    <row r="105" spans="1:4" ht="18" customHeight="1">
      <c r="A105" s="93">
        <v>68</v>
      </c>
      <c r="B105" s="106" t="s">
        <v>69</v>
      </c>
      <c r="C105" s="35">
        <v>11</v>
      </c>
      <c r="D105" s="96">
        <v>31.140467000000001</v>
      </c>
    </row>
    <row r="106" spans="1:4" ht="18" customHeight="1">
      <c r="A106" s="93">
        <v>69</v>
      </c>
      <c r="B106" s="106" t="s">
        <v>276</v>
      </c>
      <c r="C106" s="35">
        <v>26</v>
      </c>
      <c r="D106" s="96">
        <v>30.031144000000001</v>
      </c>
    </row>
    <row r="107" spans="1:4" ht="18" customHeight="1">
      <c r="A107" s="93">
        <v>70</v>
      </c>
      <c r="B107" s="106" t="s">
        <v>270</v>
      </c>
      <c r="C107" s="35">
        <v>7</v>
      </c>
      <c r="D107" s="96">
        <v>27.291781</v>
      </c>
    </row>
    <row r="108" spans="1:4" ht="18" customHeight="1">
      <c r="A108" s="93">
        <v>71</v>
      </c>
      <c r="B108" s="109" t="s">
        <v>177</v>
      </c>
      <c r="C108" s="35">
        <v>34</v>
      </c>
      <c r="D108" s="96">
        <v>24.35959094</v>
      </c>
    </row>
    <row r="109" spans="1:4" ht="18" customHeight="1">
      <c r="A109" s="93">
        <v>72</v>
      </c>
      <c r="B109" s="106" t="s">
        <v>70</v>
      </c>
      <c r="C109" s="35">
        <v>2</v>
      </c>
      <c r="D109" s="96">
        <v>22.5</v>
      </c>
    </row>
    <row r="110" spans="1:4" ht="18" customHeight="1">
      <c r="A110" s="93">
        <v>73</v>
      </c>
      <c r="B110" s="106" t="s">
        <v>49</v>
      </c>
      <c r="C110" s="35">
        <v>6</v>
      </c>
      <c r="D110" s="96">
        <v>21.004128000000001</v>
      </c>
    </row>
    <row r="111" spans="1:4" ht="18" customHeight="1">
      <c r="A111" s="93">
        <v>74</v>
      </c>
      <c r="B111" s="106" t="s">
        <v>71</v>
      </c>
      <c r="C111" s="35">
        <v>3</v>
      </c>
      <c r="D111" s="96">
        <v>20.774493</v>
      </c>
    </row>
    <row r="112" spans="1:4" ht="18" customHeight="1">
      <c r="A112" s="93">
        <v>75</v>
      </c>
      <c r="B112" s="106" t="s">
        <v>30</v>
      </c>
      <c r="C112" s="35">
        <v>3</v>
      </c>
      <c r="D112" s="96">
        <v>20.315000000000001</v>
      </c>
    </row>
    <row r="113" spans="1:4" ht="18" customHeight="1">
      <c r="A113" s="93">
        <v>76</v>
      </c>
      <c r="B113" s="106" t="s">
        <v>72</v>
      </c>
      <c r="C113" s="35">
        <v>5</v>
      </c>
      <c r="D113" s="96">
        <v>16.668061999999999</v>
      </c>
    </row>
    <row r="114" spans="1:4" ht="18" customHeight="1">
      <c r="A114" s="93">
        <v>77</v>
      </c>
      <c r="B114" s="106" t="s">
        <v>73</v>
      </c>
      <c r="C114" s="35">
        <v>2</v>
      </c>
      <c r="D114" s="96">
        <v>12.98</v>
      </c>
    </row>
    <row r="115" spans="1:4" ht="18" customHeight="1">
      <c r="A115" s="93">
        <v>78</v>
      </c>
      <c r="B115" s="106" t="s">
        <v>74</v>
      </c>
      <c r="C115" s="35">
        <v>2</v>
      </c>
      <c r="D115" s="96">
        <v>10.278</v>
      </c>
    </row>
    <row r="116" spans="1:4" ht="18" customHeight="1">
      <c r="A116" s="93">
        <v>79</v>
      </c>
      <c r="B116" s="106" t="s">
        <v>241</v>
      </c>
      <c r="C116" s="35">
        <v>7</v>
      </c>
      <c r="D116" s="96">
        <v>9.8663989999999995</v>
      </c>
    </row>
    <row r="117" spans="1:4" ht="18" customHeight="1">
      <c r="A117" s="93">
        <v>80</v>
      </c>
      <c r="B117" s="106" t="s">
        <v>38</v>
      </c>
      <c r="C117" s="35">
        <v>2</v>
      </c>
      <c r="D117" s="96">
        <v>8.0431500000000007</v>
      </c>
    </row>
    <row r="118" spans="1:4" ht="18" customHeight="1">
      <c r="A118" s="93">
        <v>81</v>
      </c>
      <c r="B118" s="106" t="s">
        <v>240</v>
      </c>
      <c r="C118" s="35">
        <v>4</v>
      </c>
      <c r="D118" s="96">
        <v>7.0309999999999997</v>
      </c>
    </row>
    <row r="119" spans="1:4" ht="18" customHeight="1">
      <c r="A119" s="93">
        <v>82</v>
      </c>
      <c r="B119" s="106" t="s">
        <v>43</v>
      </c>
      <c r="C119" s="35">
        <v>6</v>
      </c>
      <c r="D119" s="96">
        <v>3.8275060000000001</v>
      </c>
    </row>
    <row r="120" spans="1:4" ht="18" customHeight="1">
      <c r="A120" s="93">
        <v>83</v>
      </c>
      <c r="B120" s="106" t="s">
        <v>76</v>
      </c>
      <c r="C120" s="35">
        <v>1</v>
      </c>
      <c r="D120" s="96">
        <v>3.8</v>
      </c>
    </row>
    <row r="121" spans="1:4" ht="18" customHeight="1">
      <c r="A121" s="93">
        <v>84</v>
      </c>
      <c r="B121" s="106" t="s">
        <v>24</v>
      </c>
      <c r="C121" s="35">
        <v>39</v>
      </c>
      <c r="D121" s="96">
        <v>3.7752599999999998</v>
      </c>
    </row>
    <row r="122" spans="1:4" ht="18" customHeight="1">
      <c r="A122" s="93">
        <v>85</v>
      </c>
      <c r="B122" s="106" t="s">
        <v>288</v>
      </c>
      <c r="C122" s="35">
        <v>1</v>
      </c>
      <c r="D122" s="96">
        <v>3.225806</v>
      </c>
    </row>
    <row r="123" spans="1:4" ht="18" customHeight="1">
      <c r="A123" s="93">
        <v>86</v>
      </c>
      <c r="B123" s="106" t="s">
        <v>77</v>
      </c>
      <c r="C123" s="35">
        <v>4</v>
      </c>
      <c r="D123" s="96">
        <v>3.2161849999999998</v>
      </c>
    </row>
    <row r="124" spans="1:4" ht="18" customHeight="1">
      <c r="A124" s="93">
        <v>87</v>
      </c>
      <c r="B124" s="106" t="s">
        <v>78</v>
      </c>
      <c r="C124" s="35">
        <v>2</v>
      </c>
      <c r="D124" s="96">
        <v>3.1</v>
      </c>
    </row>
    <row r="125" spans="1:4" ht="18" customHeight="1">
      <c r="A125" s="93">
        <v>88</v>
      </c>
      <c r="B125" s="106" t="s">
        <v>62</v>
      </c>
      <c r="C125" s="35">
        <v>2</v>
      </c>
      <c r="D125" s="96">
        <v>2.75</v>
      </c>
    </row>
    <row r="126" spans="1:4" ht="18" customHeight="1">
      <c r="A126" s="93">
        <v>89</v>
      </c>
      <c r="B126" s="106" t="s">
        <v>176</v>
      </c>
      <c r="C126" s="35">
        <v>18</v>
      </c>
      <c r="D126" s="96">
        <v>2.6676820000000001</v>
      </c>
    </row>
    <row r="127" spans="1:4" ht="18" customHeight="1">
      <c r="A127" s="93">
        <v>90</v>
      </c>
      <c r="B127" s="106" t="s">
        <v>79</v>
      </c>
      <c r="C127" s="35">
        <v>3</v>
      </c>
      <c r="D127" s="96">
        <v>2.27</v>
      </c>
    </row>
    <row r="128" spans="1:4" ht="18" customHeight="1">
      <c r="A128" s="154">
        <v>91</v>
      </c>
      <c r="B128" s="106" t="s">
        <v>80</v>
      </c>
      <c r="C128" s="35">
        <v>2</v>
      </c>
      <c r="D128" s="96">
        <v>1.5845</v>
      </c>
    </row>
    <row r="129" spans="1:4" ht="18" customHeight="1">
      <c r="A129" s="154">
        <v>92</v>
      </c>
      <c r="B129" s="106" t="s">
        <v>81</v>
      </c>
      <c r="C129" s="35">
        <v>3</v>
      </c>
      <c r="D129" s="96">
        <v>1.4043000000000001</v>
      </c>
    </row>
    <row r="130" spans="1:4" ht="18" customHeight="1">
      <c r="A130" s="154">
        <v>93</v>
      </c>
      <c r="B130" s="107" t="s">
        <v>51</v>
      </c>
      <c r="C130" s="35">
        <v>4</v>
      </c>
      <c r="D130" s="96">
        <v>1.3847769999999999</v>
      </c>
    </row>
    <row r="131" spans="1:4" ht="18" customHeight="1">
      <c r="A131" s="154">
        <v>94</v>
      </c>
      <c r="B131" s="106" t="s">
        <v>28</v>
      </c>
      <c r="C131" s="35">
        <v>6</v>
      </c>
      <c r="D131" s="96">
        <v>1.2845420000000001</v>
      </c>
    </row>
    <row r="132" spans="1:4" ht="18" customHeight="1">
      <c r="A132" s="154">
        <v>95</v>
      </c>
      <c r="B132" s="106" t="s">
        <v>256</v>
      </c>
      <c r="C132" s="35">
        <v>1</v>
      </c>
      <c r="D132" s="96">
        <v>1.239743</v>
      </c>
    </row>
    <row r="133" spans="1:4" ht="18" customHeight="1">
      <c r="A133" s="154">
        <v>96</v>
      </c>
      <c r="B133" s="106" t="s">
        <v>242</v>
      </c>
      <c r="C133" s="35">
        <v>5</v>
      </c>
      <c r="D133" s="96">
        <v>1.2</v>
      </c>
    </row>
    <row r="134" spans="1:4" ht="18" customHeight="1">
      <c r="A134" s="93">
        <v>97</v>
      </c>
      <c r="B134" s="106" t="s">
        <v>243</v>
      </c>
      <c r="C134" s="35">
        <v>3</v>
      </c>
      <c r="D134" s="96">
        <v>1.1000000000000001</v>
      </c>
    </row>
    <row r="135" spans="1:4" ht="18" customHeight="1">
      <c r="A135" s="93">
        <v>98</v>
      </c>
      <c r="B135" s="106" t="s">
        <v>271</v>
      </c>
      <c r="C135" s="35">
        <v>3</v>
      </c>
      <c r="D135" s="96">
        <v>1.07</v>
      </c>
    </row>
    <row r="136" spans="1:4" ht="18" customHeight="1">
      <c r="A136" s="93">
        <v>99</v>
      </c>
      <c r="B136" s="106" t="s">
        <v>82</v>
      </c>
      <c r="C136" s="35">
        <v>2</v>
      </c>
      <c r="D136" s="96">
        <v>1.0149999999999999</v>
      </c>
    </row>
    <row r="137" spans="1:4" ht="18" customHeight="1">
      <c r="A137" s="93">
        <v>100</v>
      </c>
      <c r="B137" s="106" t="s">
        <v>35</v>
      </c>
      <c r="C137" s="35">
        <v>5</v>
      </c>
      <c r="D137" s="96">
        <v>1.003787</v>
      </c>
    </row>
    <row r="138" spans="1:4" ht="18" customHeight="1">
      <c r="A138" s="93">
        <v>101</v>
      </c>
      <c r="B138" s="106" t="s">
        <v>40</v>
      </c>
      <c r="C138" s="35">
        <v>17</v>
      </c>
      <c r="D138" s="96">
        <v>0.92168799999999995</v>
      </c>
    </row>
    <row r="139" spans="1:4" ht="18" customHeight="1">
      <c r="A139" s="93">
        <v>102</v>
      </c>
      <c r="B139" s="106" t="s">
        <v>83</v>
      </c>
      <c r="C139" s="35">
        <v>1</v>
      </c>
      <c r="D139" s="96">
        <v>0.8</v>
      </c>
    </row>
    <row r="140" spans="1:4" ht="18" customHeight="1">
      <c r="A140" s="93">
        <v>103</v>
      </c>
      <c r="B140" s="108" t="s">
        <v>178</v>
      </c>
      <c r="C140" s="35">
        <v>8</v>
      </c>
      <c r="D140" s="96">
        <v>0.77900000000000003</v>
      </c>
    </row>
    <row r="141" spans="1:4" ht="18" customHeight="1">
      <c r="A141" s="93">
        <v>104</v>
      </c>
      <c r="B141" s="107" t="s">
        <v>102</v>
      </c>
      <c r="C141" s="35">
        <v>2</v>
      </c>
      <c r="D141" s="96">
        <v>0.7</v>
      </c>
    </row>
    <row r="142" spans="1:4" ht="18" customHeight="1">
      <c r="A142" s="93">
        <v>105</v>
      </c>
      <c r="B142" s="106" t="s">
        <v>174</v>
      </c>
      <c r="C142" s="35">
        <v>19</v>
      </c>
      <c r="D142" s="96">
        <v>0.59115200000000001</v>
      </c>
    </row>
    <row r="143" spans="1:4" ht="18" customHeight="1">
      <c r="A143" s="93">
        <v>106</v>
      </c>
      <c r="B143" s="106" t="s">
        <v>34</v>
      </c>
      <c r="C143" s="35">
        <v>5</v>
      </c>
      <c r="D143" s="96">
        <v>0.53370700000000004</v>
      </c>
    </row>
    <row r="144" spans="1:4" ht="18" customHeight="1">
      <c r="A144" s="93">
        <v>107</v>
      </c>
      <c r="B144" s="106" t="s">
        <v>41</v>
      </c>
      <c r="C144" s="35">
        <v>3</v>
      </c>
      <c r="D144" s="96">
        <v>0.52214300000000002</v>
      </c>
    </row>
    <row r="145" spans="1:4" ht="18" customHeight="1">
      <c r="A145" s="93">
        <v>108</v>
      </c>
      <c r="B145" s="106" t="s">
        <v>84</v>
      </c>
      <c r="C145" s="35">
        <v>1</v>
      </c>
      <c r="D145" s="96">
        <v>0.5</v>
      </c>
    </row>
    <row r="146" spans="1:4" ht="18" customHeight="1">
      <c r="A146" s="93">
        <v>109</v>
      </c>
      <c r="B146" s="106" t="s">
        <v>18</v>
      </c>
      <c r="C146" s="35">
        <v>3</v>
      </c>
      <c r="D146" s="96">
        <v>0.39200000000000002</v>
      </c>
    </row>
    <row r="147" spans="1:4" ht="18" customHeight="1">
      <c r="A147" s="93">
        <v>110</v>
      </c>
      <c r="B147" s="106" t="s">
        <v>44</v>
      </c>
      <c r="C147" s="35">
        <v>5</v>
      </c>
      <c r="D147" s="96">
        <v>0.34545500000000001</v>
      </c>
    </row>
    <row r="148" spans="1:4" ht="18" customHeight="1">
      <c r="A148" s="93">
        <v>111</v>
      </c>
      <c r="B148" s="106" t="s">
        <v>37</v>
      </c>
      <c r="C148" s="35">
        <v>2</v>
      </c>
      <c r="D148" s="96">
        <v>0.32</v>
      </c>
    </row>
    <row r="149" spans="1:4" ht="18" customHeight="1">
      <c r="A149" s="93">
        <v>112</v>
      </c>
      <c r="B149" s="106" t="s">
        <v>85</v>
      </c>
      <c r="C149" s="35">
        <v>3</v>
      </c>
      <c r="D149" s="96">
        <v>0.31282902000000001</v>
      </c>
    </row>
    <row r="150" spans="1:4" ht="18" customHeight="1">
      <c r="A150" s="93">
        <v>113</v>
      </c>
      <c r="B150" s="106" t="s">
        <v>46</v>
      </c>
      <c r="C150" s="35">
        <v>4</v>
      </c>
      <c r="D150" s="96">
        <v>0.29499999999999998</v>
      </c>
    </row>
    <row r="151" spans="1:4" ht="18" customHeight="1">
      <c r="A151" s="93">
        <v>114</v>
      </c>
      <c r="B151" s="106" t="s">
        <v>86</v>
      </c>
      <c r="C151" s="35">
        <v>5</v>
      </c>
      <c r="D151" s="96">
        <v>0.27500000000000002</v>
      </c>
    </row>
    <row r="152" spans="1:4" ht="18" customHeight="1">
      <c r="A152" s="93">
        <v>115</v>
      </c>
      <c r="B152" s="106" t="s">
        <v>42</v>
      </c>
      <c r="C152" s="35">
        <v>3</v>
      </c>
      <c r="D152" s="96">
        <v>0.247</v>
      </c>
    </row>
    <row r="153" spans="1:4" ht="18" customHeight="1">
      <c r="A153" s="93">
        <v>116</v>
      </c>
      <c r="B153" s="106" t="s">
        <v>87</v>
      </c>
      <c r="C153" s="35">
        <v>1</v>
      </c>
      <c r="D153" s="96">
        <v>0.22500000000000001</v>
      </c>
    </row>
    <row r="154" spans="1:4" ht="18" customHeight="1">
      <c r="A154" s="93">
        <v>117</v>
      </c>
      <c r="B154" s="106" t="s">
        <v>88</v>
      </c>
      <c r="C154" s="35">
        <v>1</v>
      </c>
      <c r="D154" s="96">
        <v>0.21</v>
      </c>
    </row>
    <row r="155" spans="1:4" ht="18" customHeight="1">
      <c r="A155" s="93">
        <v>118</v>
      </c>
      <c r="B155" s="106" t="s">
        <v>100</v>
      </c>
      <c r="C155" s="35">
        <v>5</v>
      </c>
      <c r="D155" s="96">
        <v>0.202795</v>
      </c>
    </row>
    <row r="156" spans="1:4" ht="18" customHeight="1">
      <c r="A156" s="93">
        <v>119</v>
      </c>
      <c r="B156" s="106" t="s">
        <v>50</v>
      </c>
      <c r="C156" s="35">
        <v>5</v>
      </c>
      <c r="D156" s="96">
        <v>0.19290499999999999</v>
      </c>
    </row>
    <row r="157" spans="1:4" ht="18" customHeight="1">
      <c r="A157" s="93">
        <v>120</v>
      </c>
      <c r="B157" s="106" t="s">
        <v>90</v>
      </c>
      <c r="C157" s="35">
        <v>2</v>
      </c>
      <c r="D157" s="96">
        <v>0.17185700000000001</v>
      </c>
    </row>
    <row r="158" spans="1:4" ht="18" customHeight="1">
      <c r="A158" s="93">
        <v>121</v>
      </c>
      <c r="B158" s="106" t="s">
        <v>91</v>
      </c>
      <c r="C158" s="35">
        <v>4</v>
      </c>
      <c r="D158" s="96">
        <v>0.14782000000000001</v>
      </c>
    </row>
    <row r="159" spans="1:4" ht="18" customHeight="1">
      <c r="A159" s="93">
        <v>122</v>
      </c>
      <c r="B159" s="106" t="s">
        <v>92</v>
      </c>
      <c r="C159" s="35">
        <v>2</v>
      </c>
      <c r="D159" s="96">
        <v>0.14291799999999999</v>
      </c>
    </row>
    <row r="160" spans="1:4" ht="18" customHeight="1">
      <c r="A160" s="93">
        <v>123</v>
      </c>
      <c r="B160" s="106" t="s">
        <v>94</v>
      </c>
      <c r="C160" s="35">
        <v>2</v>
      </c>
      <c r="D160" s="96">
        <v>0.129</v>
      </c>
    </row>
    <row r="161" spans="1:4" ht="18" customHeight="1">
      <c r="A161" s="93">
        <v>124</v>
      </c>
      <c r="B161" s="106" t="s">
        <v>244</v>
      </c>
      <c r="C161" s="35">
        <v>3</v>
      </c>
      <c r="D161" s="96">
        <v>0.1089</v>
      </c>
    </row>
    <row r="162" spans="1:4" ht="18" customHeight="1">
      <c r="A162" s="93">
        <v>125</v>
      </c>
      <c r="B162" s="106" t="s">
        <v>179</v>
      </c>
      <c r="C162" s="35">
        <v>5</v>
      </c>
      <c r="D162" s="96">
        <v>0.10526000000000001</v>
      </c>
    </row>
    <row r="163" spans="1:4" ht="18" customHeight="1">
      <c r="A163" s="93">
        <v>126</v>
      </c>
      <c r="B163" s="106" t="s">
        <v>93</v>
      </c>
      <c r="C163" s="35">
        <v>1</v>
      </c>
      <c r="D163" s="96">
        <v>0.1</v>
      </c>
    </row>
    <row r="164" spans="1:4" ht="18" customHeight="1">
      <c r="A164" s="93">
        <v>127</v>
      </c>
      <c r="B164" s="106" t="s">
        <v>36</v>
      </c>
      <c r="C164" s="35">
        <v>6</v>
      </c>
      <c r="D164" s="96">
        <v>8.9530149999999989E-2</v>
      </c>
    </row>
    <row r="165" spans="1:4" ht="18" customHeight="1">
      <c r="A165" s="93">
        <v>128</v>
      </c>
      <c r="B165" s="106" t="s">
        <v>89</v>
      </c>
      <c r="C165" s="35">
        <v>1</v>
      </c>
      <c r="D165" s="96">
        <v>8.6999999999999994E-2</v>
      </c>
    </row>
    <row r="166" spans="1:4" ht="18" customHeight="1">
      <c r="A166" s="93">
        <v>129</v>
      </c>
      <c r="B166" s="106" t="s">
        <v>95</v>
      </c>
      <c r="C166" s="35">
        <v>4</v>
      </c>
      <c r="D166" s="96">
        <v>8.1382999999999997E-2</v>
      </c>
    </row>
    <row r="167" spans="1:4" ht="18" customHeight="1">
      <c r="A167" s="93">
        <v>130</v>
      </c>
      <c r="B167" s="106" t="s">
        <v>96</v>
      </c>
      <c r="C167" s="35">
        <v>1</v>
      </c>
      <c r="D167" s="96">
        <v>7.0935999999999999E-2</v>
      </c>
    </row>
    <row r="168" spans="1:4" ht="18" customHeight="1">
      <c r="A168" s="93">
        <v>131</v>
      </c>
      <c r="B168" s="106" t="s">
        <v>97</v>
      </c>
      <c r="C168" s="35">
        <v>2</v>
      </c>
      <c r="D168" s="96">
        <v>3.9399999999999998E-2</v>
      </c>
    </row>
    <row r="169" spans="1:4" ht="18" customHeight="1">
      <c r="A169" s="93">
        <v>132</v>
      </c>
      <c r="B169" s="106" t="s">
        <v>98</v>
      </c>
      <c r="C169" s="35">
        <v>1</v>
      </c>
      <c r="D169" s="96">
        <v>3.3184999999999999E-2</v>
      </c>
    </row>
    <row r="170" spans="1:4" ht="18" customHeight="1">
      <c r="A170" s="93">
        <v>133</v>
      </c>
      <c r="B170" s="106" t="s">
        <v>104</v>
      </c>
      <c r="C170" s="35">
        <v>1</v>
      </c>
      <c r="D170" s="96">
        <v>2.4464E-2</v>
      </c>
    </row>
    <row r="171" spans="1:4" ht="18" customHeight="1">
      <c r="A171" s="93">
        <v>134</v>
      </c>
      <c r="B171" s="106" t="s">
        <v>99</v>
      </c>
      <c r="C171" s="35">
        <v>1</v>
      </c>
      <c r="D171" s="96">
        <v>0.02</v>
      </c>
    </row>
    <row r="172" spans="1:4" ht="18" customHeight="1">
      <c r="A172" s="93">
        <v>135</v>
      </c>
      <c r="B172" s="106" t="s">
        <v>261</v>
      </c>
      <c r="C172" s="35">
        <v>1</v>
      </c>
      <c r="D172" s="96">
        <v>0.01</v>
      </c>
    </row>
    <row r="173" spans="1:4" ht="18" customHeight="1">
      <c r="A173" s="93">
        <v>136</v>
      </c>
      <c r="B173" s="106" t="s">
        <v>48</v>
      </c>
      <c r="C173" s="35">
        <v>1</v>
      </c>
      <c r="D173" s="96">
        <v>0.01</v>
      </c>
    </row>
    <row r="174" spans="1:4" ht="18" customHeight="1">
      <c r="A174" s="93">
        <v>137</v>
      </c>
      <c r="B174" s="106" t="s">
        <v>26</v>
      </c>
      <c r="C174" s="35">
        <v>1</v>
      </c>
      <c r="D174" s="96">
        <v>0.01</v>
      </c>
    </row>
    <row r="175" spans="1:4" ht="18" customHeight="1">
      <c r="A175" s="93">
        <v>138</v>
      </c>
      <c r="B175" s="106" t="s">
        <v>264</v>
      </c>
      <c r="C175" s="35">
        <v>1</v>
      </c>
      <c r="D175" s="96">
        <v>5.0000000000000001E-3</v>
      </c>
    </row>
    <row r="176" spans="1:4" ht="18" customHeight="1">
      <c r="A176" s="93">
        <v>139</v>
      </c>
      <c r="B176" s="106" t="s">
        <v>103</v>
      </c>
      <c r="C176" s="35">
        <v>1</v>
      </c>
      <c r="D176" s="96">
        <v>5.0000000000000001E-3</v>
      </c>
    </row>
    <row r="177" spans="1:4" ht="18" customHeight="1">
      <c r="A177" s="142" t="s">
        <v>154</v>
      </c>
      <c r="B177" s="142"/>
      <c r="C177" s="36">
        <f>SUM(C38:C176)</f>
        <v>35367</v>
      </c>
      <c r="D177" s="97">
        <f>SUM(D38:D176)</f>
        <v>429035.09066872997</v>
      </c>
    </row>
    <row r="178" spans="1:4" ht="15" customHeight="1">
      <c r="A178" s="37"/>
      <c r="B178" s="37"/>
      <c r="C178" s="38"/>
      <c r="D178" s="39"/>
    </row>
    <row r="179" spans="1:4" ht="15.75" customHeight="1">
      <c r="A179" s="143" t="s">
        <v>237</v>
      </c>
      <c r="B179" s="143"/>
      <c r="C179" s="143"/>
      <c r="D179" s="143"/>
    </row>
    <row r="180" spans="1:4" ht="15.75" customHeight="1">
      <c r="A180" s="143" t="str">
        <f>A6</f>
        <v>(Valid projects accumulated as of July 20th, 2022)</v>
      </c>
      <c r="B180" s="143"/>
      <c r="C180" s="143"/>
      <c r="D180" s="143"/>
    </row>
    <row r="181" spans="1:4" ht="19.5" customHeight="1"/>
    <row r="182" spans="1:4" ht="71.25">
      <c r="A182" s="89" t="s">
        <v>107</v>
      </c>
      <c r="B182" s="90" t="s">
        <v>155</v>
      </c>
      <c r="C182" s="91" t="s">
        <v>234</v>
      </c>
      <c r="D182" s="92" t="s">
        <v>238</v>
      </c>
    </row>
    <row r="183" spans="1:4" ht="19.5" customHeight="1">
      <c r="A183" s="93">
        <v>1</v>
      </c>
      <c r="B183" s="106" t="s">
        <v>245</v>
      </c>
      <c r="C183" s="94">
        <v>10832</v>
      </c>
      <c r="D183" s="98">
        <v>55408.172824179986</v>
      </c>
    </row>
    <row r="184" spans="1:4" ht="19.5" customHeight="1">
      <c r="A184" s="93">
        <v>2</v>
      </c>
      <c r="B184" s="106" t="s">
        <v>184</v>
      </c>
      <c r="C184" s="94">
        <v>4059</v>
      </c>
      <c r="D184" s="98">
        <v>39600.454829919996</v>
      </c>
    </row>
    <row r="185" spans="1:4" ht="19.5" customHeight="1">
      <c r="A185" s="93">
        <v>3</v>
      </c>
      <c r="B185" s="106" t="s">
        <v>246</v>
      </c>
      <c r="C185" s="94">
        <v>6869</v>
      </c>
      <c r="D185" s="98">
        <v>37902.755035009992</v>
      </c>
    </row>
    <row r="186" spans="1:4" ht="19.5" customHeight="1">
      <c r="A186" s="93">
        <v>4</v>
      </c>
      <c r="B186" s="107" t="s">
        <v>191</v>
      </c>
      <c r="C186" s="94">
        <v>1786</v>
      </c>
      <c r="D186" s="98">
        <v>34146.399772819997</v>
      </c>
    </row>
    <row r="187" spans="1:4" ht="19.5" customHeight="1">
      <c r="A187" s="93">
        <v>5</v>
      </c>
      <c r="B187" s="106" t="s">
        <v>205</v>
      </c>
      <c r="C187" s="94">
        <v>527</v>
      </c>
      <c r="D187" s="98">
        <v>33166.420100000003</v>
      </c>
    </row>
    <row r="188" spans="1:4" ht="19.5" customHeight="1">
      <c r="A188" s="93">
        <v>6</v>
      </c>
      <c r="B188" s="106" t="s">
        <v>185</v>
      </c>
      <c r="C188" s="94">
        <v>942</v>
      </c>
      <c r="D188" s="98">
        <v>24337.634600149999</v>
      </c>
    </row>
    <row r="189" spans="1:4" ht="19.5" customHeight="1">
      <c r="A189" s="93">
        <v>7</v>
      </c>
      <c r="B189" s="106" t="s">
        <v>190</v>
      </c>
      <c r="C189" s="94">
        <v>1752</v>
      </c>
      <c r="D189" s="98">
        <v>22732.763622169998</v>
      </c>
    </row>
    <row r="190" spans="1:4" ht="19.5" customHeight="1">
      <c r="A190" s="93">
        <v>8</v>
      </c>
      <c r="B190" s="106" t="s">
        <v>210</v>
      </c>
      <c r="C190" s="94">
        <v>172</v>
      </c>
      <c r="D190" s="98">
        <v>14762.613384</v>
      </c>
    </row>
    <row r="191" spans="1:4" ht="19.5" customHeight="1">
      <c r="A191" s="93">
        <v>9</v>
      </c>
      <c r="B191" s="106" t="s">
        <v>52</v>
      </c>
      <c r="C191" s="94">
        <v>1274</v>
      </c>
      <c r="D191" s="98">
        <v>12645.873225919999</v>
      </c>
    </row>
    <row r="192" spans="1:4" ht="19.5" customHeight="1">
      <c r="A192" s="93">
        <v>10</v>
      </c>
      <c r="B192" s="106" t="s">
        <v>216</v>
      </c>
      <c r="C192" s="94">
        <v>79</v>
      </c>
      <c r="D192" s="98">
        <v>11739.238461999999</v>
      </c>
    </row>
    <row r="193" spans="1:4" ht="19.5" customHeight="1">
      <c r="A193" s="93">
        <v>11</v>
      </c>
      <c r="B193" s="106" t="s">
        <v>206</v>
      </c>
      <c r="C193" s="94">
        <v>198</v>
      </c>
      <c r="D193" s="98">
        <v>10441.434325</v>
      </c>
    </row>
    <row r="194" spans="1:4" ht="19.5" customHeight="1">
      <c r="A194" s="93">
        <v>12</v>
      </c>
      <c r="B194" s="106" t="s">
        <v>186</v>
      </c>
      <c r="C194" s="94">
        <v>579</v>
      </c>
      <c r="D194" s="98">
        <v>9203.6061676699992</v>
      </c>
    </row>
    <row r="195" spans="1:4" ht="19.5" customHeight="1">
      <c r="A195" s="93">
        <v>13</v>
      </c>
      <c r="B195" s="106" t="s">
        <v>194</v>
      </c>
      <c r="C195" s="94">
        <v>496</v>
      </c>
      <c r="D195" s="98">
        <v>9022.05588068</v>
      </c>
    </row>
    <row r="196" spans="1:4" ht="19.5" customHeight="1">
      <c r="A196" s="93">
        <v>14</v>
      </c>
      <c r="B196" s="106" t="s">
        <v>188</v>
      </c>
      <c r="C196" s="94">
        <v>354</v>
      </c>
      <c r="D196" s="98">
        <v>8754.914431950001</v>
      </c>
    </row>
    <row r="197" spans="1:4" ht="19.5" customHeight="1">
      <c r="A197" s="93">
        <v>15</v>
      </c>
      <c r="B197" s="106" t="s">
        <v>187</v>
      </c>
      <c r="C197" s="94">
        <v>157</v>
      </c>
      <c r="D197" s="98">
        <v>8096.3396342400001</v>
      </c>
    </row>
    <row r="198" spans="1:4" ht="19.5" customHeight="1">
      <c r="A198" s="93">
        <v>16</v>
      </c>
      <c r="B198" s="106" t="s">
        <v>204</v>
      </c>
      <c r="C198" s="94">
        <v>487</v>
      </c>
      <c r="D198" s="98">
        <v>6580.3780190500001</v>
      </c>
    </row>
    <row r="199" spans="1:4" ht="19.5" customHeight="1">
      <c r="A199" s="93">
        <v>17</v>
      </c>
      <c r="B199" s="106" t="s">
        <v>192</v>
      </c>
      <c r="C199" s="94">
        <v>519</v>
      </c>
      <c r="D199" s="98">
        <v>6298.5705020599999</v>
      </c>
    </row>
    <row r="200" spans="1:4" ht="19.5" customHeight="1">
      <c r="A200" s="93">
        <v>18</v>
      </c>
      <c r="B200" s="107" t="s">
        <v>213</v>
      </c>
      <c r="C200" s="94">
        <v>225</v>
      </c>
      <c r="D200" s="98">
        <v>6110.1950820000002</v>
      </c>
    </row>
    <row r="201" spans="1:4" ht="19.5" customHeight="1">
      <c r="A201" s="93">
        <v>19</v>
      </c>
      <c r="B201" s="106" t="s">
        <v>195</v>
      </c>
      <c r="C201" s="94">
        <v>912</v>
      </c>
      <c r="D201" s="98">
        <v>6098.5664015000002</v>
      </c>
    </row>
    <row r="202" spans="1:4" ht="19.5" customHeight="1">
      <c r="A202" s="93">
        <v>20</v>
      </c>
      <c r="B202" s="106" t="s">
        <v>200</v>
      </c>
      <c r="C202" s="94">
        <v>368</v>
      </c>
      <c r="D202" s="98">
        <v>5102.7035450000003</v>
      </c>
    </row>
    <row r="203" spans="1:4" ht="19.5" customHeight="1">
      <c r="A203" s="93">
        <v>21</v>
      </c>
      <c r="B203" s="106" t="s">
        <v>222</v>
      </c>
      <c r="C203" s="94">
        <v>62</v>
      </c>
      <c r="D203" s="98">
        <v>4808.1487079999997</v>
      </c>
    </row>
    <row r="204" spans="1:4" ht="19.5" customHeight="1">
      <c r="A204" s="93">
        <v>22</v>
      </c>
      <c r="B204" s="106" t="s">
        <v>230</v>
      </c>
      <c r="C204" s="94">
        <v>15</v>
      </c>
      <c r="D204" s="98">
        <v>4569.3556049999997</v>
      </c>
    </row>
    <row r="205" spans="1:4" ht="19.5" customHeight="1">
      <c r="A205" s="93">
        <v>23</v>
      </c>
      <c r="B205" s="106" t="s">
        <v>209</v>
      </c>
      <c r="C205" s="94">
        <v>119</v>
      </c>
      <c r="D205" s="98">
        <v>4395.0914709999997</v>
      </c>
    </row>
    <row r="206" spans="1:4" ht="19.5" customHeight="1">
      <c r="A206" s="93">
        <v>24</v>
      </c>
      <c r="B206" s="106" t="s">
        <v>254</v>
      </c>
      <c r="C206" s="94">
        <v>125</v>
      </c>
      <c r="D206" s="98">
        <v>4066.7185020000002</v>
      </c>
    </row>
    <row r="207" spans="1:4" ht="19.5" customHeight="1">
      <c r="A207" s="93">
        <v>25</v>
      </c>
      <c r="B207" s="106" t="s">
        <v>196</v>
      </c>
      <c r="C207" s="94">
        <v>403</v>
      </c>
      <c r="D207" s="98">
        <v>3898.4584549000006</v>
      </c>
    </row>
    <row r="208" spans="1:4" ht="19.5" customHeight="1">
      <c r="A208" s="93">
        <v>26</v>
      </c>
      <c r="B208" s="106" t="s">
        <v>225</v>
      </c>
      <c r="C208" s="94">
        <v>157</v>
      </c>
      <c r="D208" s="98">
        <v>3838.331698</v>
      </c>
    </row>
    <row r="209" spans="1:4" ht="19.5" customHeight="1">
      <c r="A209" s="93">
        <v>27</v>
      </c>
      <c r="B209" s="106" t="s">
        <v>201</v>
      </c>
      <c r="C209" s="94">
        <v>127</v>
      </c>
      <c r="D209" s="98">
        <v>3677.2355640000001</v>
      </c>
    </row>
    <row r="210" spans="1:4" ht="19.5" customHeight="1">
      <c r="A210" s="93">
        <v>28</v>
      </c>
      <c r="B210" s="106" t="s">
        <v>226</v>
      </c>
      <c r="C210" s="94">
        <v>38</v>
      </c>
      <c r="D210" s="98">
        <v>3282.2446169999998</v>
      </c>
    </row>
    <row r="211" spans="1:4" ht="19.5" customHeight="1">
      <c r="A211" s="93">
        <v>29</v>
      </c>
      <c r="B211" s="106" t="s">
        <v>289</v>
      </c>
      <c r="C211" s="94">
        <v>50</v>
      </c>
      <c r="D211" s="98">
        <v>2768.6918150000001</v>
      </c>
    </row>
    <row r="212" spans="1:4" ht="19.5" customHeight="1">
      <c r="A212" s="93">
        <v>30</v>
      </c>
      <c r="B212" s="106" t="s">
        <v>197</v>
      </c>
      <c r="C212" s="94">
        <v>212</v>
      </c>
      <c r="D212" s="98">
        <v>2645.1535530000001</v>
      </c>
    </row>
    <row r="213" spans="1:4" ht="19.5" customHeight="1">
      <c r="A213" s="93">
        <v>31</v>
      </c>
      <c r="B213" s="106" t="s">
        <v>221</v>
      </c>
      <c r="C213" s="94">
        <v>132</v>
      </c>
      <c r="D213" s="98">
        <v>2559.835063</v>
      </c>
    </row>
    <row r="214" spans="1:4" ht="19.5" customHeight="1">
      <c r="A214" s="93">
        <v>32</v>
      </c>
      <c r="B214" s="106" t="s">
        <v>199</v>
      </c>
      <c r="C214" s="94">
        <v>25</v>
      </c>
      <c r="D214" s="98">
        <v>2524.312461</v>
      </c>
    </row>
    <row r="215" spans="1:4" ht="19.5" customHeight="1">
      <c r="A215" s="93">
        <v>33</v>
      </c>
      <c r="B215" s="106" t="s">
        <v>193</v>
      </c>
      <c r="C215" s="94">
        <v>113</v>
      </c>
      <c r="D215" s="98">
        <v>2107.1576424</v>
      </c>
    </row>
    <row r="216" spans="1:4" ht="19.5" customHeight="1">
      <c r="A216" s="93">
        <v>34</v>
      </c>
      <c r="B216" s="106" t="s">
        <v>212</v>
      </c>
      <c r="C216" s="94">
        <v>61</v>
      </c>
      <c r="D216" s="98">
        <v>2100.5105950000002</v>
      </c>
    </row>
    <row r="217" spans="1:4" ht="19.5" customHeight="1">
      <c r="A217" s="93">
        <v>35</v>
      </c>
      <c r="B217" s="106" t="s">
        <v>183</v>
      </c>
      <c r="C217" s="94">
        <v>84</v>
      </c>
      <c r="D217" s="98">
        <v>2054.166639</v>
      </c>
    </row>
    <row r="218" spans="1:4" ht="19.5" customHeight="1">
      <c r="A218" s="93">
        <v>36</v>
      </c>
      <c r="B218" s="106" t="s">
        <v>247</v>
      </c>
      <c r="C218" s="94">
        <v>53</v>
      </c>
      <c r="D218" s="98">
        <v>2035.9602809999999</v>
      </c>
    </row>
    <row r="219" spans="1:4" ht="19.5" customHeight="1">
      <c r="A219" s="93">
        <v>37</v>
      </c>
      <c r="B219" s="106" t="s">
        <v>202</v>
      </c>
      <c r="C219" s="94">
        <v>56</v>
      </c>
      <c r="D219" s="98">
        <v>1734.3028280000001</v>
      </c>
    </row>
    <row r="220" spans="1:4" ht="19.5" customHeight="1">
      <c r="A220" s="93">
        <v>38</v>
      </c>
      <c r="B220" s="106" t="s">
        <v>198</v>
      </c>
      <c r="C220" s="94">
        <v>92</v>
      </c>
      <c r="D220" s="98">
        <v>1591.3447120000001</v>
      </c>
    </row>
    <row r="221" spans="1:4" ht="19.5" customHeight="1">
      <c r="A221" s="93">
        <v>39</v>
      </c>
      <c r="B221" s="106" t="s">
        <v>203</v>
      </c>
      <c r="C221" s="94">
        <v>64</v>
      </c>
      <c r="D221" s="98">
        <v>1583.9357335499999</v>
      </c>
    </row>
    <row r="222" spans="1:4" ht="19.5" customHeight="1">
      <c r="A222" s="93">
        <v>40</v>
      </c>
      <c r="B222" s="106" t="s">
        <v>214</v>
      </c>
      <c r="C222" s="94">
        <v>109</v>
      </c>
      <c r="D222" s="98">
        <v>1484.3336361500001</v>
      </c>
    </row>
    <row r="223" spans="1:4" ht="19.5" customHeight="1">
      <c r="A223" s="93">
        <v>41</v>
      </c>
      <c r="B223" s="106" t="s">
        <v>208</v>
      </c>
      <c r="C223" s="94">
        <v>98</v>
      </c>
      <c r="D223" s="98">
        <v>1203.9247772799999</v>
      </c>
    </row>
    <row r="224" spans="1:4" ht="19.5" customHeight="1">
      <c r="A224" s="93">
        <v>42</v>
      </c>
      <c r="B224" s="106" t="s">
        <v>207</v>
      </c>
      <c r="C224" s="94">
        <v>24</v>
      </c>
      <c r="D224" s="98">
        <v>1116.2776690000001</v>
      </c>
    </row>
    <row r="225" spans="1:4" ht="19.5" customHeight="1">
      <c r="A225" s="93">
        <v>43</v>
      </c>
      <c r="B225" s="106" t="s">
        <v>211</v>
      </c>
      <c r="C225" s="94">
        <v>69</v>
      </c>
      <c r="D225" s="98">
        <v>902.18107724000015</v>
      </c>
    </row>
    <row r="226" spans="1:4" ht="19.5" customHeight="1">
      <c r="A226" s="93">
        <v>44</v>
      </c>
      <c r="B226" s="106" t="s">
        <v>231</v>
      </c>
      <c r="C226" s="94">
        <v>51</v>
      </c>
      <c r="D226" s="98">
        <v>720.141302</v>
      </c>
    </row>
    <row r="227" spans="1:4" ht="19.5" customHeight="1">
      <c r="A227" s="93">
        <v>45</v>
      </c>
      <c r="B227" s="106" t="s">
        <v>224</v>
      </c>
      <c r="C227" s="94">
        <v>30</v>
      </c>
      <c r="D227" s="98">
        <v>686.08554600000002</v>
      </c>
    </row>
    <row r="228" spans="1:4" ht="19.5" customHeight="1">
      <c r="A228" s="93">
        <v>46</v>
      </c>
      <c r="B228" s="106" t="s">
        <v>189</v>
      </c>
      <c r="C228" s="94">
        <v>25</v>
      </c>
      <c r="D228" s="98">
        <v>636.46958500000005</v>
      </c>
    </row>
    <row r="229" spans="1:4" ht="19.5" customHeight="1">
      <c r="A229" s="93">
        <v>47</v>
      </c>
      <c r="B229" s="106" t="s">
        <v>218</v>
      </c>
      <c r="C229" s="94">
        <v>32</v>
      </c>
      <c r="D229" s="98">
        <v>582.63048100000003</v>
      </c>
    </row>
    <row r="230" spans="1:4" ht="19.5" customHeight="1">
      <c r="A230" s="93">
        <v>48</v>
      </c>
      <c r="B230" s="106" t="s">
        <v>219</v>
      </c>
      <c r="C230" s="94">
        <v>101</v>
      </c>
      <c r="D230" s="98">
        <v>524.78133020999996</v>
      </c>
    </row>
    <row r="231" spans="1:4" ht="19.5" customHeight="1">
      <c r="A231" s="93">
        <v>49</v>
      </c>
      <c r="B231" s="106" t="s">
        <v>215</v>
      </c>
      <c r="C231" s="94">
        <v>36</v>
      </c>
      <c r="D231" s="98">
        <v>457.656879</v>
      </c>
    </row>
    <row r="232" spans="1:4" ht="19.5" customHeight="1">
      <c r="A232" s="93">
        <v>50</v>
      </c>
      <c r="B232" s="106" t="s">
        <v>227</v>
      </c>
      <c r="C232" s="94">
        <v>16</v>
      </c>
      <c r="D232" s="98">
        <v>334.025935</v>
      </c>
    </row>
    <row r="233" spans="1:4" ht="19.5" customHeight="1">
      <c r="A233" s="93">
        <v>51</v>
      </c>
      <c r="B233" s="106" t="s">
        <v>53</v>
      </c>
      <c r="C233" s="94">
        <v>31</v>
      </c>
      <c r="D233" s="98">
        <v>315.80711000000002</v>
      </c>
    </row>
    <row r="234" spans="1:4" ht="19.5" customHeight="1">
      <c r="A234" s="93">
        <v>52</v>
      </c>
      <c r="B234" s="106" t="s">
        <v>217</v>
      </c>
      <c r="C234" s="94">
        <v>20</v>
      </c>
      <c r="D234" s="98">
        <v>311.38227499999999</v>
      </c>
    </row>
    <row r="235" spans="1:4" ht="19.5" customHeight="1">
      <c r="A235" s="93">
        <v>53</v>
      </c>
      <c r="B235" s="106" t="s">
        <v>55</v>
      </c>
      <c r="C235" s="94">
        <v>10</v>
      </c>
      <c r="D235" s="98">
        <v>246.723499</v>
      </c>
    </row>
    <row r="236" spans="1:4" ht="19.5" customHeight="1">
      <c r="A236" s="93">
        <v>54</v>
      </c>
      <c r="B236" s="106" t="s">
        <v>248</v>
      </c>
      <c r="C236" s="94">
        <v>42</v>
      </c>
      <c r="D236" s="98">
        <v>240.36246</v>
      </c>
    </row>
    <row r="237" spans="1:4" ht="19.5" customHeight="1">
      <c r="A237" s="93">
        <v>55</v>
      </c>
      <c r="B237" s="106" t="s">
        <v>223</v>
      </c>
      <c r="C237" s="94">
        <v>22</v>
      </c>
      <c r="D237" s="98">
        <v>232.81356987000001</v>
      </c>
    </row>
    <row r="238" spans="1:4" ht="19.5" customHeight="1">
      <c r="A238" s="93">
        <v>56</v>
      </c>
      <c r="B238" s="106" t="s">
        <v>229</v>
      </c>
      <c r="C238" s="94">
        <v>18</v>
      </c>
      <c r="D238" s="98">
        <v>208.82464200000001</v>
      </c>
    </row>
    <row r="239" spans="1:4" ht="19.5" customHeight="1">
      <c r="A239" s="93">
        <v>57</v>
      </c>
      <c r="B239" s="106" t="s">
        <v>220</v>
      </c>
      <c r="C239" s="94">
        <v>11</v>
      </c>
      <c r="D239" s="98">
        <v>157.833821</v>
      </c>
    </row>
    <row r="240" spans="1:4" ht="19.5" customHeight="1">
      <c r="A240" s="93">
        <v>58</v>
      </c>
      <c r="B240" s="106" t="s">
        <v>249</v>
      </c>
      <c r="C240" s="94">
        <v>10</v>
      </c>
      <c r="D240" s="98">
        <v>135.72999999999999</v>
      </c>
    </row>
    <row r="241" spans="1:4" ht="19.5" customHeight="1">
      <c r="A241" s="93">
        <v>59</v>
      </c>
      <c r="B241" s="106" t="s">
        <v>54</v>
      </c>
      <c r="C241" s="94">
        <v>8</v>
      </c>
      <c r="D241" s="98">
        <v>92.086029999999994</v>
      </c>
    </row>
    <row r="242" spans="1:4" ht="19.5" customHeight="1">
      <c r="A242" s="93">
        <v>60</v>
      </c>
      <c r="B242" s="106" t="s">
        <v>250</v>
      </c>
      <c r="C242" s="94">
        <v>17</v>
      </c>
      <c r="D242" s="98">
        <v>36.424999999999997</v>
      </c>
    </row>
    <row r="243" spans="1:4" ht="19.5" customHeight="1">
      <c r="A243" s="93">
        <v>61</v>
      </c>
      <c r="B243" s="106" t="s">
        <v>251</v>
      </c>
      <c r="C243" s="94">
        <v>4</v>
      </c>
      <c r="D243" s="98">
        <v>7.9012618099999994</v>
      </c>
    </row>
    <row r="244" spans="1:4" ht="19.5" customHeight="1">
      <c r="A244" s="93">
        <v>62</v>
      </c>
      <c r="B244" s="106" t="s">
        <v>252</v>
      </c>
      <c r="C244" s="94">
        <v>6</v>
      </c>
      <c r="D244" s="98">
        <v>4.1469940000000003</v>
      </c>
    </row>
    <row r="245" spans="1:4" ht="19.5" customHeight="1">
      <c r="A245" s="93">
        <v>63</v>
      </c>
      <c r="B245" s="106" t="s">
        <v>253</v>
      </c>
      <c r="C245" s="94">
        <v>1</v>
      </c>
      <c r="D245" s="98">
        <v>3</v>
      </c>
    </row>
    <row r="246" spans="1:4" ht="19.5" customHeight="1">
      <c r="A246" s="93">
        <v>64</v>
      </c>
      <c r="B246" s="106" t="s">
        <v>228</v>
      </c>
      <c r="C246" s="94">
        <v>1</v>
      </c>
      <c r="D246" s="98">
        <v>1.5</v>
      </c>
    </row>
    <row r="247" spans="1:4" ht="19.5" customHeight="1">
      <c r="A247" s="142" t="s">
        <v>154</v>
      </c>
      <c r="B247" s="142"/>
      <c r="C247" s="95">
        <f>SUM(C183:C246)</f>
        <v>35367</v>
      </c>
      <c r="D247" s="100">
        <f>SUM(D183:D246)</f>
        <v>429035.09066872986</v>
      </c>
    </row>
    <row r="248" spans="1:4" ht="15" customHeight="1"/>
    <row r="249" spans="1:4" ht="26.25" customHeight="1"/>
    <row r="250" spans="1:4" ht="15.75" customHeight="1"/>
  </sheetData>
  <sortState ref="B185:D248">
    <sortCondition descending="1" ref="D185:D248"/>
  </sortState>
  <mergeCells count="11">
    <mergeCell ref="A1:D1"/>
    <mergeCell ref="A177:B177"/>
    <mergeCell ref="A179:D179"/>
    <mergeCell ref="A180:D180"/>
    <mergeCell ref="A247:B247"/>
    <mergeCell ref="A3:B3"/>
    <mergeCell ref="A5:D5"/>
    <mergeCell ref="A6:D6"/>
    <mergeCell ref="A28:B28"/>
    <mergeCell ref="A34:D34"/>
    <mergeCell ref="A35:D35"/>
  </mergeCells>
  <conditionalFormatting sqref="B247:B1048576 B2 B4 B7:B8 B28:B33 B35:B36 B177:B178 B180:B181">
    <cfRule type="duplicateValues" dxfId="53" priority="82"/>
  </conditionalFormatting>
  <conditionalFormatting sqref="B1">
    <cfRule type="duplicateValues" dxfId="52" priority="80"/>
  </conditionalFormatting>
  <conditionalFormatting sqref="B3">
    <cfRule type="duplicateValues" dxfId="51" priority="79"/>
  </conditionalFormatting>
  <conditionalFormatting sqref="B9">
    <cfRule type="duplicateValues" dxfId="50" priority="77" stopIfTrue="1"/>
    <cfRule type="duplicateValues" dxfId="49" priority="78" stopIfTrue="1"/>
  </conditionalFormatting>
  <conditionalFormatting sqref="B12">
    <cfRule type="duplicateValues" dxfId="48" priority="71" stopIfTrue="1"/>
    <cfRule type="duplicateValues" dxfId="47" priority="72" stopIfTrue="1"/>
  </conditionalFormatting>
  <conditionalFormatting sqref="B13">
    <cfRule type="duplicateValues" dxfId="46" priority="69" stopIfTrue="1"/>
    <cfRule type="duplicateValues" dxfId="45" priority="70" stopIfTrue="1"/>
  </conditionalFormatting>
  <conditionalFormatting sqref="B14">
    <cfRule type="duplicateValues" dxfId="44" priority="67" stopIfTrue="1"/>
    <cfRule type="duplicateValues" dxfId="43" priority="68" stopIfTrue="1"/>
  </conditionalFormatting>
  <conditionalFormatting sqref="B15">
    <cfRule type="duplicateValues" dxfId="42" priority="65" stopIfTrue="1"/>
    <cfRule type="duplicateValues" dxfId="41" priority="66" stopIfTrue="1"/>
  </conditionalFormatting>
  <conditionalFormatting sqref="B16">
    <cfRule type="duplicateValues" dxfId="40" priority="63" stopIfTrue="1"/>
    <cfRule type="duplicateValues" dxfId="39" priority="64" stopIfTrue="1"/>
  </conditionalFormatting>
  <conditionalFormatting sqref="B17">
    <cfRule type="duplicateValues" dxfId="38" priority="59" stopIfTrue="1"/>
    <cfRule type="duplicateValues" dxfId="37" priority="60" stopIfTrue="1"/>
  </conditionalFormatting>
  <conditionalFormatting sqref="B19">
    <cfRule type="duplicateValues" dxfId="36" priority="57" stopIfTrue="1"/>
    <cfRule type="duplicateValues" dxfId="35" priority="58" stopIfTrue="1"/>
  </conditionalFormatting>
  <conditionalFormatting sqref="B20">
    <cfRule type="duplicateValues" dxfId="34" priority="55" stopIfTrue="1"/>
    <cfRule type="duplicateValues" dxfId="33" priority="56" stopIfTrue="1"/>
  </conditionalFormatting>
  <conditionalFormatting sqref="B21">
    <cfRule type="duplicateValues" dxfId="32" priority="53" stopIfTrue="1"/>
    <cfRule type="duplicateValues" dxfId="31" priority="54" stopIfTrue="1"/>
  </conditionalFormatting>
  <conditionalFormatting sqref="B22">
    <cfRule type="duplicateValues" dxfId="30" priority="51" stopIfTrue="1"/>
    <cfRule type="duplicateValues" dxfId="29" priority="52" stopIfTrue="1"/>
  </conditionalFormatting>
  <conditionalFormatting sqref="B23">
    <cfRule type="duplicateValues" dxfId="28" priority="49" stopIfTrue="1"/>
    <cfRule type="duplicateValues" dxfId="27" priority="50" stopIfTrue="1"/>
  </conditionalFormatting>
  <conditionalFormatting sqref="B25">
    <cfRule type="duplicateValues" dxfId="26" priority="43" stopIfTrue="1"/>
    <cfRule type="duplicateValues" dxfId="25" priority="44" stopIfTrue="1"/>
  </conditionalFormatting>
  <conditionalFormatting sqref="B34">
    <cfRule type="duplicateValues" dxfId="24" priority="42"/>
  </conditionalFormatting>
  <conditionalFormatting sqref="B68">
    <cfRule type="duplicateValues" dxfId="23" priority="35" stopIfTrue="1"/>
    <cfRule type="duplicateValues" dxfId="22" priority="36" stopIfTrue="1"/>
  </conditionalFormatting>
  <conditionalFormatting sqref="B68">
    <cfRule type="duplicateValues" dxfId="21" priority="37" stopIfTrue="1"/>
  </conditionalFormatting>
  <conditionalFormatting sqref="B10">
    <cfRule type="duplicateValues" dxfId="20" priority="28" stopIfTrue="1"/>
    <cfRule type="duplicateValues" dxfId="19" priority="29" stopIfTrue="1"/>
  </conditionalFormatting>
  <conditionalFormatting sqref="B86">
    <cfRule type="duplicateValues" dxfId="18" priority="27"/>
  </conditionalFormatting>
  <conditionalFormatting sqref="B132">
    <cfRule type="duplicateValues" dxfId="17" priority="26"/>
  </conditionalFormatting>
  <conditionalFormatting sqref="B11">
    <cfRule type="duplicateValues" dxfId="16" priority="24" stopIfTrue="1"/>
    <cfRule type="duplicateValues" dxfId="15" priority="25" stopIfTrue="1"/>
  </conditionalFormatting>
  <conditionalFormatting sqref="B26">
    <cfRule type="duplicateValues" dxfId="14" priority="22" stopIfTrue="1"/>
    <cfRule type="duplicateValues" dxfId="13" priority="23" stopIfTrue="1"/>
  </conditionalFormatting>
  <conditionalFormatting sqref="B24">
    <cfRule type="duplicateValues" dxfId="12" priority="20" stopIfTrue="1"/>
    <cfRule type="duplicateValues" dxfId="11" priority="21" stopIfTrue="1"/>
  </conditionalFormatting>
  <conditionalFormatting sqref="B58">
    <cfRule type="duplicateValues" dxfId="10" priority="14" stopIfTrue="1"/>
    <cfRule type="duplicateValues" dxfId="9" priority="15" stopIfTrue="1"/>
  </conditionalFormatting>
  <conditionalFormatting sqref="B58">
    <cfRule type="duplicateValues" dxfId="8" priority="16" stopIfTrue="1"/>
  </conditionalFormatting>
  <conditionalFormatting sqref="B163">
    <cfRule type="duplicateValues" dxfId="7" priority="9"/>
  </conditionalFormatting>
  <conditionalFormatting sqref="B156:B160">
    <cfRule type="duplicateValues" dxfId="6" priority="4"/>
  </conditionalFormatting>
  <conditionalFormatting sqref="B212:B246">
    <cfRule type="duplicateValues" dxfId="5" priority="876"/>
  </conditionalFormatting>
  <conditionalFormatting sqref="B56">
    <cfRule type="duplicateValues" dxfId="4" priority="3"/>
  </conditionalFormatting>
  <conditionalFormatting sqref="B62 B64:B65">
    <cfRule type="duplicateValues" dxfId="3" priority="1047"/>
  </conditionalFormatting>
  <conditionalFormatting sqref="B164 B167:B176">
    <cfRule type="duplicateValues" dxfId="2" priority="1083"/>
  </conditionalFormatting>
  <conditionalFormatting sqref="B183:B185 B201:B211 B187:B199">
    <cfRule type="duplicateValues" dxfId="1" priority="1092"/>
  </conditionalFormatting>
  <conditionalFormatting sqref="B142:B155 B133:B139 B66 B59 B38:B42 B161:B162 B48:B55 B165:B166 B73:B78 B69:B71 B92:B129 B131 B87:B88 B90 B44:B46 B80:B85">
    <cfRule type="duplicateValues" dxfId="0" priority="1191"/>
  </conditionalFormatting>
  <pageMargins left="0.7" right="0.45" top="0.5" bottom="0.5" header="0.3" footer="0.3"/>
  <pageSetup paperSize="9" fitToHeight="0" orientation="portrait" r:id="rId1"/>
  <rowBreaks count="2" manualBreakCount="2">
    <brk id="33" max="3" man="1"/>
    <brk id="17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July</vt:lpstr>
      <vt:lpstr>July 2022</vt:lpstr>
      <vt:lpstr>Accumulated as of July 2022</vt:lpstr>
      <vt:lpstr>'Accumulated as of July 2022'!Print_Area</vt:lpstr>
      <vt:lpstr>July!Print_Area</vt:lpstr>
      <vt:lpstr>'July 2022'!Print_Area</vt:lpstr>
      <vt:lpstr>'Accumulated as of July 2022'!Print_Titles</vt:lpstr>
      <vt:lpstr>'July 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BAOLINH</cp:lastModifiedBy>
  <cp:lastPrinted>2021-06-22T10:45:43Z</cp:lastPrinted>
  <dcterms:created xsi:type="dcterms:W3CDTF">2020-03-20T08:58:11Z</dcterms:created>
  <dcterms:modified xsi:type="dcterms:W3CDTF">2022-08-01T02:58:05Z</dcterms:modified>
</cp:coreProperties>
</file>