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. Báo cáo TW\1. BC KTXH hang thang\0. KTXH 2022\thang 6\"/>
    </mc:Choice>
  </mc:AlternateContent>
  <bookViews>
    <workbookView xWindow="-120" yWindow="-120" windowWidth="20730" windowHeight="11160" tabRatio="838"/>
  </bookViews>
  <sheets>
    <sheet name="1.GRDP" sheetId="121" r:id="rId1"/>
    <sheet name="2.SXNN" sheetId="117" state="hidden" r:id="rId2"/>
    <sheet name="2.Vụ ĐX" sheetId="118" r:id="rId3"/>
    <sheet name="3-4.SPCN-LN" sheetId="119" r:id="rId4"/>
    <sheet name="5.Thủy sản" sheetId="120" r:id="rId5"/>
    <sheet name="6.IIPthang" sheetId="111" r:id="rId6"/>
    <sheet name="7.IIPquy" sheetId="112" r:id="rId7"/>
    <sheet name="8.SPCNthang" sheetId="113" r:id="rId8"/>
    <sheet name="9.SPCNquy" sheetId="114" r:id="rId9"/>
    <sheet name="10.VĐTTXH" sheetId="115" r:id="rId10"/>
    <sheet name="11.VonNSNNthang" sheetId="116" r:id="rId11"/>
    <sheet name="12.VonNSNNquy" sheetId="110" r:id="rId12"/>
    <sheet name="13. DT bán lẻ thang" sheetId="122" r:id="rId13"/>
    <sheet name="14.DTBLquy" sheetId="123" r:id="rId14"/>
    <sheet name="15. DT lu tru &amp; DV thang" sheetId="124" r:id="rId15"/>
    <sheet name="16.DTluutruquy" sheetId="125" r:id="rId16"/>
    <sheet name="17.CPI" sheetId="126" r:id="rId17"/>
    <sheet name="18. DT vận tải thang" sheetId="127" r:id="rId18"/>
    <sheet name="19. DT vận tải quý" sheetId="128" r:id="rId19"/>
    <sheet name="20. Vantai thang" sheetId="129" r:id="rId20"/>
    <sheet name="21.Vantai quy" sheetId="130" r:id="rId21"/>
    <sheet name="22.XHMTthang" sheetId="133" r:id="rId22"/>
    <sheet name="23.XHMT" sheetId="134" r:id="rId23"/>
    <sheet name="24.Thu NS" sheetId="131" r:id="rId24"/>
    <sheet name="25.Chi NS" sheetId="132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0" localSheetId="0">'[1]PNT-QUOT-#3'!#REF!</definedName>
    <definedName name="\0" localSheetId="9">'[1]PNT-QUOT-#3'!#REF!</definedName>
    <definedName name="\0" localSheetId="10">'[1]PNT-QUOT-#3'!#REF!</definedName>
    <definedName name="\0" localSheetId="11">'[1]PNT-QUOT-#3'!#REF!</definedName>
    <definedName name="\0" localSheetId="13">'[2]PNT-QUOT-#3'!#REF!</definedName>
    <definedName name="\0" localSheetId="15">'[2]PNT-QUOT-#3'!#REF!</definedName>
    <definedName name="\0" localSheetId="16">'[3]PNT-QUOT-#3'!#REF!</definedName>
    <definedName name="\0" localSheetId="18">'[2]PNT-QUOT-#3'!#REF!</definedName>
    <definedName name="\0" localSheetId="2">'[4]PNT-QUOT-#3'!#REF!</definedName>
    <definedName name="\0" localSheetId="20">'[2]PNT-QUOT-#3'!#REF!</definedName>
    <definedName name="\0" localSheetId="22">'[4]PNT-QUOT-#3'!#REF!</definedName>
    <definedName name="\0" localSheetId="6">'[2]PNT-QUOT-#3'!#REF!</definedName>
    <definedName name="\0" localSheetId="8">'[2]PNT-QUOT-#3'!#REF!</definedName>
    <definedName name="\0">'[2]PNT-QUOT-#3'!#REF!</definedName>
    <definedName name="\z" localSheetId="0">'[1]COAT&amp;WRAP-QIOT-#3'!#REF!</definedName>
    <definedName name="\z" localSheetId="9">'[1]COAT&amp;WRAP-QIOT-#3'!#REF!</definedName>
    <definedName name="\z" localSheetId="10">'[1]COAT&amp;WRAP-QIOT-#3'!#REF!</definedName>
    <definedName name="\z" localSheetId="11">'[1]COAT&amp;WRAP-QIOT-#3'!#REF!</definedName>
    <definedName name="\z" localSheetId="13">'[2]COAT&amp;WRAP-QIOT-#3'!#REF!</definedName>
    <definedName name="\z" localSheetId="15">'[2]COAT&amp;WRAP-QIOT-#3'!#REF!</definedName>
    <definedName name="\z" localSheetId="16">'[3]COAT&amp;WRAP-QIOT-#3'!#REF!</definedName>
    <definedName name="\z" localSheetId="18">'[2]COAT&amp;WRAP-QIOT-#3'!#REF!</definedName>
    <definedName name="\z" localSheetId="2">'[4]COAT&amp;WRAP-QIOT-#3'!#REF!</definedName>
    <definedName name="\z" localSheetId="20">'[2]COAT&amp;WRAP-QIOT-#3'!#REF!</definedName>
    <definedName name="\z" localSheetId="22">'[4]COAT&amp;WRAP-QIOT-#3'!#REF!</definedName>
    <definedName name="\z" localSheetId="6">'[2]COAT&amp;WRAP-QIOT-#3'!#REF!</definedName>
    <definedName name="\z" localSheetId="8">'[2]COAT&amp;WRAP-QIOT-#3'!#REF!</definedName>
    <definedName name="\z">'[2]COAT&amp;WRAP-QIOT-#3'!#REF!</definedName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10" hidden="1">{"'TDTGT (theo Dphuong)'!$A$4:$F$75"}</definedName>
    <definedName name="_________h1" localSheetId="11" hidden="1">{"'TDTGT (theo Dphuong)'!$A$4:$F$75"}</definedName>
    <definedName name="_________h1" localSheetId="13" hidden="1">{"'TDTGT (theo Dphuong)'!$A$4:$F$75"}</definedName>
    <definedName name="_________h1" localSheetId="15" hidden="1">{"'TDTGT (theo Dphuong)'!$A$4:$F$75"}</definedName>
    <definedName name="_________h1" localSheetId="16" hidden="1">{"'TDTGT (theo Dphuong)'!$A$4:$F$75"}</definedName>
    <definedName name="_________h1" localSheetId="18" hidden="1">{"'TDTGT (theo Dphuong)'!$A$4:$F$75"}</definedName>
    <definedName name="_________h1" localSheetId="2" hidden="1">{"'TDTGT (theo Dphuong)'!$A$4:$F$75"}</definedName>
    <definedName name="_________h1" localSheetId="20" hidden="1">{"'TDTGT (theo Dphuong)'!$A$4:$F$75"}</definedName>
    <definedName name="_________h1" localSheetId="22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10" hidden="1">{"'TDTGT (theo Dphuong)'!$A$4:$F$75"}</definedName>
    <definedName name="________h1" localSheetId="11" hidden="1">{"'TDTGT (theo Dphuong)'!$A$4:$F$75"}</definedName>
    <definedName name="________h1" localSheetId="13" hidden="1">{"'TDTGT (theo Dphuong)'!$A$4:$F$75"}</definedName>
    <definedName name="________h1" localSheetId="15" hidden="1">{"'TDTGT (theo Dphuong)'!$A$4:$F$75"}</definedName>
    <definedName name="________h1" localSheetId="16" hidden="1">{"'TDTGT (theo Dphuong)'!$A$4:$F$75"}</definedName>
    <definedName name="________h1" localSheetId="18" hidden="1">{"'TDTGT (theo Dphuong)'!$A$4:$F$75"}</definedName>
    <definedName name="________h1" localSheetId="2" hidden="1">{"'TDTGT (theo Dphuong)'!$A$4:$F$75"}</definedName>
    <definedName name="________h1" localSheetId="20" hidden="1">{"'TDTGT (theo Dphuong)'!$A$4:$F$75"}</definedName>
    <definedName name="________h1" localSheetId="22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10" hidden="1">{"'TDTGT (theo Dphuong)'!$A$4:$F$75"}</definedName>
    <definedName name="_______h1" localSheetId="11" hidden="1">{"'TDTGT (theo Dphuong)'!$A$4:$F$75"}</definedName>
    <definedName name="_______h1" localSheetId="13" hidden="1">{"'TDTGT (theo Dphuong)'!$A$4:$F$75"}</definedName>
    <definedName name="_______h1" localSheetId="15" hidden="1">{"'TDTGT (theo Dphuong)'!$A$4:$F$75"}</definedName>
    <definedName name="_______h1" localSheetId="16" hidden="1">{"'TDTGT (theo Dphuong)'!$A$4:$F$75"}</definedName>
    <definedName name="_______h1" localSheetId="18" hidden="1">{"'TDTGT (theo Dphuong)'!$A$4:$F$75"}</definedName>
    <definedName name="_______h1" localSheetId="2" hidden="1">{"'TDTGT (theo Dphuong)'!$A$4:$F$75"}</definedName>
    <definedName name="_______h1" localSheetId="20" hidden="1">{"'TDTGT (theo Dphuong)'!$A$4:$F$75"}</definedName>
    <definedName name="_______h1" localSheetId="22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10" hidden="1">{#N/A,#N/A,FALSE,"Chung"}</definedName>
    <definedName name="______B5" localSheetId="11" hidden="1">{#N/A,#N/A,FALSE,"Chung"}</definedName>
    <definedName name="______B5" localSheetId="13" hidden="1">{#N/A,#N/A,FALSE,"Chung"}</definedName>
    <definedName name="______B5" localSheetId="15" hidden="1">{#N/A,#N/A,FALSE,"Chung"}</definedName>
    <definedName name="______B5" localSheetId="16" hidden="1">{#N/A,#N/A,FALSE,"Chung"}</definedName>
    <definedName name="______B5" localSheetId="18" hidden="1">{#N/A,#N/A,FALSE,"Chung"}</definedName>
    <definedName name="______B5" localSheetId="2" hidden="1">{#N/A,#N/A,FALSE,"Chung"}</definedName>
    <definedName name="______B5" localSheetId="20" hidden="1">{#N/A,#N/A,FALSE,"Chung"}</definedName>
    <definedName name="______B5" localSheetId="22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10" hidden="1">{"'TDTGT (theo Dphuong)'!$A$4:$F$75"}</definedName>
    <definedName name="______h1" localSheetId="11" hidden="1">{"'TDTGT (theo Dphuong)'!$A$4:$F$75"}</definedName>
    <definedName name="______h1" localSheetId="13" hidden="1">{"'TDTGT (theo Dphuong)'!$A$4:$F$75"}</definedName>
    <definedName name="______h1" localSheetId="15" hidden="1">{"'TDTGT (theo Dphuong)'!$A$4:$F$75"}</definedName>
    <definedName name="______h1" localSheetId="16" hidden="1">{"'TDTGT (theo Dphuong)'!$A$4:$F$75"}</definedName>
    <definedName name="______h1" localSheetId="18" hidden="1">{"'TDTGT (theo Dphuong)'!$A$4:$F$75"}</definedName>
    <definedName name="______h1" localSheetId="2" hidden="1">{"'TDTGT (theo Dphuong)'!$A$4:$F$75"}</definedName>
    <definedName name="______h1" localSheetId="20" hidden="1">{"'TDTGT (theo Dphuong)'!$A$4:$F$75"}</definedName>
    <definedName name="______h1" localSheetId="22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10" hidden="1">{"'TDTGT (theo Dphuong)'!$A$4:$F$75"}</definedName>
    <definedName name="______h2" localSheetId="11" hidden="1">{"'TDTGT (theo Dphuong)'!$A$4:$F$75"}</definedName>
    <definedName name="______h2" localSheetId="13" hidden="1">{"'TDTGT (theo Dphuong)'!$A$4:$F$75"}</definedName>
    <definedName name="______h2" localSheetId="15" hidden="1">{"'TDTGT (theo Dphuong)'!$A$4:$F$75"}</definedName>
    <definedName name="______h2" localSheetId="16" hidden="1">{"'TDTGT (theo Dphuong)'!$A$4:$F$75"}</definedName>
    <definedName name="______h2" localSheetId="18" hidden="1">{"'TDTGT (theo Dphuong)'!$A$4:$F$75"}</definedName>
    <definedName name="______h2" localSheetId="2" hidden="1">{"'TDTGT (theo Dphuong)'!$A$4:$F$75"}</definedName>
    <definedName name="______h2" localSheetId="20" hidden="1">{"'TDTGT (theo Dphuong)'!$A$4:$F$75"}</definedName>
    <definedName name="______h2" localSheetId="22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10" hidden="1">{#N/A,#N/A,FALSE,"Chung"}</definedName>
    <definedName name="_____B5" localSheetId="11" hidden="1">{#N/A,#N/A,FALSE,"Chung"}</definedName>
    <definedName name="_____B5" localSheetId="13" hidden="1">{#N/A,#N/A,FALSE,"Chung"}</definedName>
    <definedName name="_____B5" localSheetId="15" hidden="1">{#N/A,#N/A,FALSE,"Chung"}</definedName>
    <definedName name="_____B5" localSheetId="16" hidden="1">{#N/A,#N/A,FALSE,"Chung"}</definedName>
    <definedName name="_____B5" localSheetId="18" hidden="1">{#N/A,#N/A,FALSE,"Chung"}</definedName>
    <definedName name="_____B5" localSheetId="2" hidden="1">{#N/A,#N/A,FALSE,"Chung"}</definedName>
    <definedName name="_____B5" localSheetId="20" hidden="1">{#N/A,#N/A,FALSE,"Chung"}</definedName>
    <definedName name="_____B5" localSheetId="22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10" hidden="1">{"'TDTGT (theo Dphuong)'!$A$4:$F$75"}</definedName>
    <definedName name="_____h1" localSheetId="11" hidden="1">{"'TDTGT (theo Dphuong)'!$A$4:$F$75"}</definedName>
    <definedName name="_____h1" localSheetId="13" hidden="1">{"'TDTGT (theo Dphuong)'!$A$4:$F$75"}</definedName>
    <definedName name="_____h1" localSheetId="15" hidden="1">{"'TDTGT (theo Dphuong)'!$A$4:$F$75"}</definedName>
    <definedName name="_____h1" localSheetId="16" hidden="1">{"'TDTGT (theo Dphuong)'!$A$4:$F$75"}</definedName>
    <definedName name="_____h1" localSheetId="18" hidden="1">{"'TDTGT (theo Dphuong)'!$A$4:$F$75"}</definedName>
    <definedName name="_____h1" localSheetId="2" hidden="1">{"'TDTGT (theo Dphuong)'!$A$4:$F$75"}</definedName>
    <definedName name="_____h1" localSheetId="20" hidden="1">{"'TDTGT (theo Dphuong)'!$A$4:$F$75"}</definedName>
    <definedName name="_____h1" localSheetId="22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10" hidden="1">{"'TDTGT (theo Dphuong)'!$A$4:$F$75"}</definedName>
    <definedName name="_____h2" localSheetId="11" hidden="1">{"'TDTGT (theo Dphuong)'!$A$4:$F$75"}</definedName>
    <definedName name="_____h2" localSheetId="13" hidden="1">{"'TDTGT (theo Dphuong)'!$A$4:$F$75"}</definedName>
    <definedName name="_____h2" localSheetId="15" hidden="1">{"'TDTGT (theo Dphuong)'!$A$4:$F$75"}</definedName>
    <definedName name="_____h2" localSheetId="16" hidden="1">{"'TDTGT (theo Dphuong)'!$A$4:$F$75"}</definedName>
    <definedName name="_____h2" localSheetId="18" hidden="1">{"'TDTGT (theo Dphuong)'!$A$4:$F$75"}</definedName>
    <definedName name="_____h2" localSheetId="2" hidden="1">{"'TDTGT (theo Dphuong)'!$A$4:$F$75"}</definedName>
    <definedName name="_____h2" localSheetId="20" hidden="1">{"'TDTGT (theo Dphuong)'!$A$4:$F$75"}</definedName>
    <definedName name="_____h2" localSheetId="22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10" hidden="1">{#N/A,#N/A,FALSE,"Chung"}</definedName>
    <definedName name="____B5" localSheetId="11" hidden="1">{#N/A,#N/A,FALSE,"Chung"}</definedName>
    <definedName name="____B5" localSheetId="13" hidden="1">{#N/A,#N/A,FALSE,"Chung"}</definedName>
    <definedName name="____B5" localSheetId="15" hidden="1">{#N/A,#N/A,FALSE,"Chung"}</definedName>
    <definedName name="____B5" localSheetId="16" hidden="1">{#N/A,#N/A,FALSE,"Chung"}</definedName>
    <definedName name="____B5" localSheetId="18" hidden="1">{#N/A,#N/A,FALSE,"Chung"}</definedName>
    <definedName name="____B5" localSheetId="2" hidden="1">{#N/A,#N/A,FALSE,"Chung"}</definedName>
    <definedName name="____B5" localSheetId="20" hidden="1">{#N/A,#N/A,FALSE,"Chung"}</definedName>
    <definedName name="____B5" localSheetId="22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10" hidden="1">{"'TDTGT (theo Dphuong)'!$A$4:$F$75"}</definedName>
    <definedName name="____h1" localSheetId="11" hidden="1">{"'TDTGT (theo Dphuong)'!$A$4:$F$75"}</definedName>
    <definedName name="____h1" localSheetId="13" hidden="1">{"'TDTGT (theo Dphuong)'!$A$4:$F$75"}</definedName>
    <definedName name="____h1" localSheetId="15" hidden="1">{"'TDTGT (theo Dphuong)'!$A$4:$F$75"}</definedName>
    <definedName name="____h1" localSheetId="16" hidden="1">{"'TDTGT (theo Dphuong)'!$A$4:$F$75"}</definedName>
    <definedName name="____h1" localSheetId="18" hidden="1">{"'TDTGT (theo Dphuong)'!$A$4:$F$75"}</definedName>
    <definedName name="____h1" localSheetId="2" hidden="1">{"'TDTGT (theo Dphuong)'!$A$4:$F$75"}</definedName>
    <definedName name="____h1" localSheetId="20" hidden="1">{"'TDTGT (theo Dphuong)'!$A$4:$F$75"}</definedName>
    <definedName name="____h1" localSheetId="22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10" hidden="1">{"'TDTGT (theo Dphuong)'!$A$4:$F$75"}</definedName>
    <definedName name="____h2" localSheetId="11" hidden="1">{"'TDTGT (theo Dphuong)'!$A$4:$F$75"}</definedName>
    <definedName name="____h2" localSheetId="13" hidden="1">{"'TDTGT (theo Dphuong)'!$A$4:$F$75"}</definedName>
    <definedName name="____h2" localSheetId="15" hidden="1">{"'TDTGT (theo Dphuong)'!$A$4:$F$75"}</definedName>
    <definedName name="____h2" localSheetId="16" hidden="1">{"'TDTGT (theo Dphuong)'!$A$4:$F$75"}</definedName>
    <definedName name="____h2" localSheetId="18" hidden="1">{"'TDTGT (theo Dphuong)'!$A$4:$F$75"}</definedName>
    <definedName name="____h2" localSheetId="2" hidden="1">{"'TDTGT (theo Dphuong)'!$A$4:$F$75"}</definedName>
    <definedName name="____h2" localSheetId="20" hidden="1">{"'TDTGT (theo Dphuong)'!$A$4:$F$75"}</definedName>
    <definedName name="____h2" localSheetId="22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10" hidden="1">{#N/A,#N/A,FALSE,"Chung"}</definedName>
    <definedName name="___B5" localSheetId="11" hidden="1">{#N/A,#N/A,FALSE,"Chung"}</definedName>
    <definedName name="___B5" localSheetId="13" hidden="1">{#N/A,#N/A,FALSE,"Chung"}</definedName>
    <definedName name="___B5" localSheetId="15" hidden="1">{#N/A,#N/A,FALSE,"Chung"}</definedName>
    <definedName name="___B5" localSheetId="16" hidden="1">{#N/A,#N/A,FALSE,"Chung"}</definedName>
    <definedName name="___B5" localSheetId="18" hidden="1">{#N/A,#N/A,FALSE,"Chung"}</definedName>
    <definedName name="___B5" localSheetId="2" hidden="1">{#N/A,#N/A,FALSE,"Chung"}</definedName>
    <definedName name="___B5" localSheetId="20" hidden="1">{#N/A,#N/A,FALSE,"Chung"}</definedName>
    <definedName name="___B5" localSheetId="22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10" hidden="1">{"'TDTGT (theo Dphuong)'!$A$4:$F$75"}</definedName>
    <definedName name="___h1" localSheetId="11" hidden="1">{"'TDTGT (theo Dphuong)'!$A$4:$F$75"}</definedName>
    <definedName name="___h1" localSheetId="13" hidden="1">{"'TDTGT (theo Dphuong)'!$A$4:$F$75"}</definedName>
    <definedName name="___h1" localSheetId="15" hidden="1">{"'TDTGT (theo Dphuong)'!$A$4:$F$75"}</definedName>
    <definedName name="___h1" localSheetId="16" hidden="1">{"'TDTGT (theo Dphuong)'!$A$4:$F$75"}</definedName>
    <definedName name="___h1" localSheetId="18" hidden="1">{"'TDTGT (theo Dphuong)'!$A$4:$F$75"}</definedName>
    <definedName name="___h1" localSheetId="2" hidden="1">{"'TDTGT (theo Dphuong)'!$A$4:$F$75"}</definedName>
    <definedName name="___h1" localSheetId="20" hidden="1">{"'TDTGT (theo Dphuong)'!$A$4:$F$75"}</definedName>
    <definedName name="___h1" localSheetId="22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10" hidden="1">{"'TDTGT (theo Dphuong)'!$A$4:$F$75"}</definedName>
    <definedName name="___h2" localSheetId="11" hidden="1">{"'TDTGT (theo Dphuong)'!$A$4:$F$75"}</definedName>
    <definedName name="___h2" localSheetId="13" hidden="1">{"'TDTGT (theo Dphuong)'!$A$4:$F$75"}</definedName>
    <definedName name="___h2" localSheetId="15" hidden="1">{"'TDTGT (theo Dphuong)'!$A$4:$F$75"}</definedName>
    <definedName name="___h2" localSheetId="16" hidden="1">{"'TDTGT (theo Dphuong)'!$A$4:$F$75"}</definedName>
    <definedName name="___h2" localSheetId="18" hidden="1">{"'TDTGT (theo Dphuong)'!$A$4:$F$75"}</definedName>
    <definedName name="___h2" localSheetId="2" hidden="1">{"'TDTGT (theo Dphuong)'!$A$4:$F$75"}</definedName>
    <definedName name="___h2" localSheetId="20" hidden="1">{"'TDTGT (theo Dphuong)'!$A$4:$F$75"}</definedName>
    <definedName name="___h2" localSheetId="22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10" hidden="1">{#N/A,#N/A,FALSE,"Chung"}</definedName>
    <definedName name="__B5" localSheetId="11" hidden="1">{#N/A,#N/A,FALSE,"Chung"}</definedName>
    <definedName name="__B5" localSheetId="13" hidden="1">{#N/A,#N/A,FALSE,"Chung"}</definedName>
    <definedName name="__B5" localSheetId="15" hidden="1">{#N/A,#N/A,FALSE,"Chung"}</definedName>
    <definedName name="__B5" localSheetId="16" hidden="1">{#N/A,#N/A,FALSE,"Chung"}</definedName>
    <definedName name="__B5" localSheetId="18" hidden="1">{#N/A,#N/A,FALSE,"Chung"}</definedName>
    <definedName name="__B5" localSheetId="2" hidden="1">{#N/A,#N/A,FALSE,"Chung"}</definedName>
    <definedName name="__B5" localSheetId="20" hidden="1">{#N/A,#N/A,FALSE,"Chung"}</definedName>
    <definedName name="__B5" localSheetId="22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10" hidden="1">{"'TDTGT (theo Dphuong)'!$A$4:$F$75"}</definedName>
    <definedName name="__h1" localSheetId="11" hidden="1">{"'TDTGT (theo Dphuong)'!$A$4:$F$75"}</definedName>
    <definedName name="__h1" localSheetId="13" hidden="1">{"'TDTGT (theo Dphuong)'!$A$4:$F$75"}</definedName>
    <definedName name="__h1" localSheetId="15" hidden="1">{"'TDTGT (theo Dphuong)'!$A$4:$F$75"}</definedName>
    <definedName name="__h1" localSheetId="16" hidden="1">{"'TDTGT (theo Dphuong)'!$A$4:$F$75"}</definedName>
    <definedName name="__h1" localSheetId="18" hidden="1">{"'TDTGT (theo Dphuong)'!$A$4:$F$75"}</definedName>
    <definedName name="__h1" localSheetId="2" hidden="1">{"'TDTGT (theo Dphuong)'!$A$4:$F$75"}</definedName>
    <definedName name="__h1" localSheetId="20" hidden="1">{"'TDTGT (theo Dphuong)'!$A$4:$F$75"}</definedName>
    <definedName name="__h1" localSheetId="22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10" hidden="1">{"'TDTGT (theo Dphuong)'!$A$4:$F$75"}</definedName>
    <definedName name="__h2" localSheetId="11" hidden="1">{"'TDTGT (theo Dphuong)'!$A$4:$F$75"}</definedName>
    <definedName name="__h2" localSheetId="13" hidden="1">{"'TDTGT (theo Dphuong)'!$A$4:$F$75"}</definedName>
    <definedName name="__h2" localSheetId="15" hidden="1">{"'TDTGT (theo Dphuong)'!$A$4:$F$75"}</definedName>
    <definedName name="__h2" localSheetId="16" hidden="1">{"'TDTGT (theo Dphuong)'!$A$4:$F$75"}</definedName>
    <definedName name="__h2" localSheetId="18" hidden="1">{"'TDTGT (theo Dphuong)'!$A$4:$F$75"}</definedName>
    <definedName name="__h2" localSheetId="2" hidden="1">{"'TDTGT (theo Dphuong)'!$A$4:$F$75"}</definedName>
    <definedName name="__h2" localSheetId="20" hidden="1">{"'TDTGT (theo Dphuong)'!$A$4:$F$75"}</definedName>
    <definedName name="__h2" localSheetId="22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10" hidden="1">{#N/A,#N/A,FALSE,"Chung"}</definedName>
    <definedName name="_B5" localSheetId="11" hidden="1">{#N/A,#N/A,FALSE,"Chung"}</definedName>
    <definedName name="_B5" localSheetId="13" hidden="1">{#N/A,#N/A,FALSE,"Chung"}</definedName>
    <definedName name="_B5" localSheetId="15" hidden="1">{#N/A,#N/A,FALSE,"Chung"}</definedName>
    <definedName name="_B5" localSheetId="16" hidden="1">{#N/A,#N/A,FALSE,"Chung"}</definedName>
    <definedName name="_B5" localSheetId="18" hidden="1">{#N/A,#N/A,FALSE,"Chung"}</definedName>
    <definedName name="_B5" localSheetId="2" hidden="1">{#N/A,#N/A,FALSE,"Chung"}</definedName>
    <definedName name="_B5" localSheetId="20" hidden="1">{#N/A,#N/A,FALSE,"Chung"}</definedName>
    <definedName name="_B5" localSheetId="22" hidden="1">{#N/A,#N/A,FALSE,"Chung"}</definedName>
    <definedName name="_B5" hidden="1">{#N/A,#N/A,FALSE,"Chung"}</definedName>
    <definedName name="_Fill" localSheetId="0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3" hidden="1">#REF!</definedName>
    <definedName name="_Fill" localSheetId="15" hidden="1">#REF!</definedName>
    <definedName name="_Fill" localSheetId="16" hidden="1">#REF!</definedName>
    <definedName name="_Fill" localSheetId="18" hidden="1">#REF!</definedName>
    <definedName name="_Fill" localSheetId="2" hidden="1">#REF!</definedName>
    <definedName name="_Fill" localSheetId="20" hidden="1">#REF!</definedName>
    <definedName name="_Fill" localSheetId="22" hidden="1">#REF!</definedName>
    <definedName name="_Fill" localSheetId="6" hidden="1">#REF!</definedName>
    <definedName name="_Fill" localSheetId="8" hidden="1">#REF!</definedName>
    <definedName name="_Fill" hidden="1">#REF!</definedName>
    <definedName name="_h1" localSheetId="0" hidden="1">{"'TDTGT (theo Dphuong)'!$A$4:$F$75"}</definedName>
    <definedName name="_h1" localSheetId="9" hidden="1">{"'TDTGT (theo Dphuong)'!$A$4:$F$75"}</definedName>
    <definedName name="_h1" localSheetId="10" hidden="1">{"'TDTGT (theo Dphuong)'!$A$4:$F$75"}</definedName>
    <definedName name="_h1" localSheetId="11" hidden="1">{"'TDTGT (theo Dphuong)'!$A$4:$F$75"}</definedName>
    <definedName name="_h1" localSheetId="13" hidden="1">{"'TDTGT (theo Dphuong)'!$A$4:$F$75"}</definedName>
    <definedName name="_h1" localSheetId="15" hidden="1">{"'TDTGT (theo Dphuong)'!$A$4:$F$75"}</definedName>
    <definedName name="_h1" localSheetId="16" hidden="1">{"'TDTGT (theo Dphuong)'!$A$4:$F$75"}</definedName>
    <definedName name="_h1" localSheetId="18" hidden="1">{"'TDTGT (theo Dphuong)'!$A$4:$F$75"}</definedName>
    <definedName name="_h1" localSheetId="2" hidden="1">{"'TDTGT (theo Dphuong)'!$A$4:$F$75"}</definedName>
    <definedName name="_h1" localSheetId="20" hidden="1">{"'TDTGT (theo Dphuong)'!$A$4:$F$75"}</definedName>
    <definedName name="_h1" localSheetId="22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10" hidden="1">{"'TDTGT (theo Dphuong)'!$A$4:$F$75"}</definedName>
    <definedName name="_h2" localSheetId="11" hidden="1">{"'TDTGT (theo Dphuong)'!$A$4:$F$75"}</definedName>
    <definedName name="_h2" localSheetId="13" hidden="1">{"'TDTGT (theo Dphuong)'!$A$4:$F$75"}</definedName>
    <definedName name="_h2" localSheetId="15" hidden="1">{"'TDTGT (theo Dphuong)'!$A$4:$F$75"}</definedName>
    <definedName name="_h2" localSheetId="16" hidden="1">{"'TDTGT (theo Dphuong)'!$A$4:$F$75"}</definedName>
    <definedName name="_h2" localSheetId="18" hidden="1">{"'TDTGT (theo Dphuong)'!$A$4:$F$75"}</definedName>
    <definedName name="_h2" localSheetId="2" hidden="1">{"'TDTGT (theo Dphuong)'!$A$4:$F$75"}</definedName>
    <definedName name="_h2" localSheetId="20" hidden="1">{"'TDTGT (theo Dphuong)'!$A$4:$F$75"}</definedName>
    <definedName name="_h2" localSheetId="22" hidden="1">{"'TDTGT (theo Dphuong)'!$A$4:$F$75"}</definedName>
    <definedName name="_h2" hidden="1">{"'TDTGT (theo Dphuong)'!$A$4:$F$75"}</definedName>
    <definedName name="A" localSheetId="0">'[1]PNT-QUOT-#3'!#REF!</definedName>
    <definedName name="A" localSheetId="9">'[1]PNT-QUOT-#3'!#REF!</definedName>
    <definedName name="A" localSheetId="10">'[1]PNT-QUOT-#3'!#REF!</definedName>
    <definedName name="A" localSheetId="11">'[1]PNT-QUOT-#3'!#REF!</definedName>
    <definedName name="A" localSheetId="13">'[2]PNT-QUOT-#3'!#REF!</definedName>
    <definedName name="A" localSheetId="15">'[2]PNT-QUOT-#3'!#REF!</definedName>
    <definedName name="A" localSheetId="16">'[3]PNT-QUOT-#3'!#REF!</definedName>
    <definedName name="A" localSheetId="18">'[2]PNT-QUOT-#3'!#REF!</definedName>
    <definedName name="A" localSheetId="2">'[4]PNT-QUOT-#3'!#REF!</definedName>
    <definedName name="A" localSheetId="20">'[2]PNT-QUOT-#3'!#REF!</definedName>
    <definedName name="A" localSheetId="6">'[2]PNT-QUOT-#3'!#REF!</definedName>
    <definedName name="A" localSheetId="8">'[2]PNT-QUOT-#3'!#REF!</definedName>
    <definedName name="A">'[2]PNT-QUOT-#3'!#REF!</definedName>
    <definedName name="AAA" localSheetId="0">'[5]MTL$-INTER'!#REF!</definedName>
    <definedName name="AAA" localSheetId="9">'[5]MTL$-INTER'!#REF!</definedName>
    <definedName name="AAA" localSheetId="10">'[5]MTL$-INTER'!#REF!</definedName>
    <definedName name="AAA" localSheetId="11">'[5]MTL$-INTER'!#REF!</definedName>
    <definedName name="AAA" localSheetId="13">'[5]MTL$-INTER'!#REF!</definedName>
    <definedName name="AAA" localSheetId="15">'[5]MTL$-INTER'!#REF!</definedName>
    <definedName name="AAA" localSheetId="16">'[6]MTL$-INTER'!#REF!</definedName>
    <definedName name="AAA" localSheetId="18">'[5]MTL$-INTER'!#REF!</definedName>
    <definedName name="AAA" localSheetId="2">'[7]MTL$-INTER'!#REF!</definedName>
    <definedName name="AAA" localSheetId="20">'[5]MTL$-INTER'!#REF!</definedName>
    <definedName name="AAA" localSheetId="6">'[5]MTL$-INTER'!#REF!</definedName>
    <definedName name="AAA" localSheetId="8">'[5]MTL$-INTER'!#REF!</definedName>
    <definedName name="AAA">'[5]MTL$-INTER'!#REF!</definedName>
    <definedName name="abc" localSheetId="0" hidden="1">{"'TDTGT (theo Dphuong)'!$A$4:$F$75"}</definedName>
    <definedName name="abc" localSheetId="9" hidden="1">{"'TDTGT (theo Dphuong)'!$A$4:$F$75"}</definedName>
    <definedName name="abc" localSheetId="10" hidden="1">{"'TDTGT (theo Dphuong)'!$A$4:$F$75"}</definedName>
    <definedName name="abc" localSheetId="11" hidden="1">{"'TDTGT (theo Dphuong)'!$A$4:$F$75"}</definedName>
    <definedName name="abc" localSheetId="13" hidden="1">{"'TDTGT (theo Dphuong)'!$A$4:$F$75"}</definedName>
    <definedName name="abc" localSheetId="15" hidden="1">{"'TDTGT (theo Dphuong)'!$A$4:$F$75"}</definedName>
    <definedName name="abc" localSheetId="16" hidden="1">{"'TDTGT (theo Dphuong)'!$A$4:$F$75"}</definedName>
    <definedName name="abc" localSheetId="18" hidden="1">{"'TDTGT (theo Dphuong)'!$A$4:$F$75"}</definedName>
    <definedName name="abc" localSheetId="2" hidden="1">{"'TDTGT (theo Dphuong)'!$A$4:$F$75"}</definedName>
    <definedName name="abc" localSheetId="20" hidden="1">{"'TDTGT (theo Dphuong)'!$A$4:$F$75"}</definedName>
    <definedName name="abc" localSheetId="22" hidden="1">{"'TDTGT (theo Dphuong)'!$A$4:$F$75"}</definedName>
    <definedName name="abc" hidden="1">{"'TDTGT (theo Dphuong)'!$A$4:$F$75"}</definedName>
    <definedName name="adsf" localSheetId="0">#REF!</definedName>
    <definedName name="adsf" localSheetId="11">#REF!</definedName>
    <definedName name="adsf" localSheetId="13">#REF!</definedName>
    <definedName name="adsf" localSheetId="15">#REF!</definedName>
    <definedName name="adsf" localSheetId="16">#REF!</definedName>
    <definedName name="adsf" localSheetId="18">#REF!</definedName>
    <definedName name="adsf" localSheetId="2">#REF!</definedName>
    <definedName name="adsf" localSheetId="20">#REF!</definedName>
    <definedName name="adsf" localSheetId="22">#REF!</definedName>
    <definedName name="adsf" localSheetId="6">#REF!</definedName>
    <definedName name="adsf" localSheetId="8">#REF!</definedName>
    <definedName name="adsf">#REF!</definedName>
    <definedName name="anpha" localSheetId="0">#REF!</definedName>
    <definedName name="anpha" localSheetId="9">#REF!</definedName>
    <definedName name="anpha" localSheetId="10">#REF!</definedName>
    <definedName name="anpha" localSheetId="11">#REF!</definedName>
    <definedName name="anpha" localSheetId="13">#REF!</definedName>
    <definedName name="anpha" localSheetId="15">#REF!</definedName>
    <definedName name="anpha" localSheetId="16">#REF!</definedName>
    <definedName name="anpha" localSheetId="18">#REF!</definedName>
    <definedName name="anpha" localSheetId="2">#REF!</definedName>
    <definedName name="anpha" localSheetId="20">#REF!</definedName>
    <definedName name="anpha" localSheetId="22">#REF!</definedName>
    <definedName name="anpha" localSheetId="6">#REF!</definedName>
    <definedName name="anpha" localSheetId="8">#REF!</definedName>
    <definedName name="anpha">#REF!</definedName>
    <definedName name="B" localSheetId="0">'[1]PNT-QUOT-#3'!#REF!</definedName>
    <definedName name="B" localSheetId="9">'[1]PNT-QUOT-#3'!#REF!</definedName>
    <definedName name="B" localSheetId="10">'[1]PNT-QUOT-#3'!#REF!</definedName>
    <definedName name="B" localSheetId="11">'[1]PNT-QUOT-#3'!#REF!</definedName>
    <definedName name="B" localSheetId="13">'[2]PNT-QUOT-#3'!#REF!</definedName>
    <definedName name="B" localSheetId="15">'[2]PNT-QUOT-#3'!#REF!</definedName>
    <definedName name="B" localSheetId="16">'[3]PNT-QUOT-#3'!#REF!</definedName>
    <definedName name="B" localSheetId="18">'[2]PNT-QUOT-#3'!#REF!</definedName>
    <definedName name="B" localSheetId="2">'[4]PNT-QUOT-#3'!#REF!</definedName>
    <definedName name="B" localSheetId="20">'[2]PNT-QUOT-#3'!#REF!</definedName>
    <definedName name="B" localSheetId="6">'[2]PNT-QUOT-#3'!#REF!</definedName>
    <definedName name="B" localSheetId="8">'[2]PNT-QUOT-#3'!#REF!</definedName>
    <definedName name="B">'[2]PNT-QUOT-#3'!#REF!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10" hidden="1">{"'TDTGT (theo Dphuong)'!$A$4:$F$75"}</definedName>
    <definedName name="B5new" localSheetId="11" hidden="1">{"'TDTGT (theo Dphuong)'!$A$4:$F$75"}</definedName>
    <definedName name="B5new" localSheetId="13" hidden="1">{"'TDTGT (theo Dphuong)'!$A$4:$F$75"}</definedName>
    <definedName name="B5new" localSheetId="15" hidden="1">{"'TDTGT (theo Dphuong)'!$A$4:$F$75"}</definedName>
    <definedName name="B5new" localSheetId="16" hidden="1">{"'TDTGT (theo Dphuong)'!$A$4:$F$75"}</definedName>
    <definedName name="B5new" localSheetId="18" hidden="1">{"'TDTGT (theo Dphuong)'!$A$4:$F$75"}</definedName>
    <definedName name="B5new" localSheetId="2" hidden="1">{"'TDTGT (theo Dphuong)'!$A$4:$F$75"}</definedName>
    <definedName name="B5new" localSheetId="20" hidden="1">{"'TDTGT (theo Dphuong)'!$A$4:$F$75"}</definedName>
    <definedName name="B5new" localSheetId="22" hidden="1">{"'TDTGT (theo Dphuong)'!$A$4:$F$75"}</definedName>
    <definedName name="B5new" hidden="1">{"'TDTGT (theo Dphuong)'!$A$4:$F$75"}</definedName>
    <definedName name="beta" localSheetId="0">#REF!</definedName>
    <definedName name="beta" localSheetId="11">#REF!</definedName>
    <definedName name="beta" localSheetId="13">#REF!</definedName>
    <definedName name="beta" localSheetId="15">#REF!</definedName>
    <definedName name="beta" localSheetId="16">#REF!</definedName>
    <definedName name="beta" localSheetId="18">#REF!</definedName>
    <definedName name="beta" localSheetId="2">#REF!</definedName>
    <definedName name="beta" localSheetId="20">#REF!</definedName>
    <definedName name="beta" localSheetId="22">#REF!</definedName>
    <definedName name="beta" localSheetId="6">#REF!</definedName>
    <definedName name="beta" localSheetId="8">#REF!</definedName>
    <definedName name="beta">#REF!</definedName>
    <definedName name="BT" localSheetId="0">#REF!</definedName>
    <definedName name="BT" localSheetId="9">#REF!</definedName>
    <definedName name="BT" localSheetId="10">#REF!</definedName>
    <definedName name="BT" localSheetId="11">#REF!</definedName>
    <definedName name="BT" localSheetId="13">#REF!</definedName>
    <definedName name="BT" localSheetId="15">#REF!</definedName>
    <definedName name="BT" localSheetId="16">#REF!</definedName>
    <definedName name="BT" localSheetId="18">#REF!</definedName>
    <definedName name="BT" localSheetId="2">#REF!</definedName>
    <definedName name="BT" localSheetId="20">#REF!</definedName>
    <definedName name="BT" localSheetId="22">#REF!</definedName>
    <definedName name="BT" localSheetId="6">#REF!</definedName>
    <definedName name="BT" localSheetId="8">#REF!</definedName>
    <definedName name="BT">#REF!</definedName>
    <definedName name="bv" localSheetId="0">#REF!</definedName>
    <definedName name="bv" localSheetId="9">#REF!</definedName>
    <definedName name="bv" localSheetId="10">#REF!</definedName>
    <definedName name="bv" localSheetId="11">#REF!</definedName>
    <definedName name="bv" localSheetId="13">#REF!</definedName>
    <definedName name="bv" localSheetId="15">#REF!</definedName>
    <definedName name="bv" localSheetId="16">#REF!</definedName>
    <definedName name="bv" localSheetId="18">#REF!</definedName>
    <definedName name="bv" localSheetId="2">#REF!</definedName>
    <definedName name="bv" localSheetId="20">#REF!</definedName>
    <definedName name="bv" localSheetId="22">#REF!</definedName>
    <definedName name="bv" localSheetId="6">#REF!</definedName>
    <definedName name="bv" localSheetId="8">#REF!</definedName>
    <definedName name="bv">#REF!</definedName>
    <definedName name="COAT" localSheetId="0">'[1]PNT-QUOT-#3'!#REF!</definedName>
    <definedName name="COAT" localSheetId="9">'[1]PNT-QUOT-#3'!#REF!</definedName>
    <definedName name="COAT" localSheetId="10">'[1]PNT-QUOT-#3'!#REF!</definedName>
    <definedName name="COAT" localSheetId="11">'[1]PNT-QUOT-#3'!#REF!</definedName>
    <definedName name="COAT" localSheetId="13">'[2]PNT-QUOT-#3'!#REF!</definedName>
    <definedName name="COAT" localSheetId="15">'[2]PNT-QUOT-#3'!#REF!</definedName>
    <definedName name="COAT" localSheetId="16">'[3]PNT-QUOT-#3'!#REF!</definedName>
    <definedName name="COAT" localSheetId="18">'[2]PNT-QUOT-#3'!#REF!</definedName>
    <definedName name="COAT" localSheetId="2">'[4]PNT-QUOT-#3'!#REF!</definedName>
    <definedName name="COAT" localSheetId="20">'[2]PNT-QUOT-#3'!#REF!</definedName>
    <definedName name="COAT" localSheetId="22">'[4]PNT-QUOT-#3'!#REF!</definedName>
    <definedName name="COAT" localSheetId="6">'[2]PNT-QUOT-#3'!#REF!</definedName>
    <definedName name="COAT" localSheetId="8">'[2]PNT-QUOT-#3'!#REF!</definedName>
    <definedName name="COAT">'[2]PNT-QUOT-#3'!#REF!</definedName>
    <definedName name="CS_10" localSheetId="0">#REF!</definedName>
    <definedName name="CS_10" localSheetId="9">#REF!</definedName>
    <definedName name="CS_10" localSheetId="10">#REF!</definedName>
    <definedName name="CS_10" localSheetId="11">#REF!</definedName>
    <definedName name="CS_10" localSheetId="13">#REF!</definedName>
    <definedName name="CS_10" localSheetId="15">#REF!</definedName>
    <definedName name="CS_10" localSheetId="16">#REF!</definedName>
    <definedName name="CS_10" localSheetId="18">#REF!</definedName>
    <definedName name="CS_10" localSheetId="2">#REF!</definedName>
    <definedName name="CS_10" localSheetId="20">#REF!</definedName>
    <definedName name="CS_10" localSheetId="22">#REF!</definedName>
    <definedName name="CS_10" localSheetId="6">#REF!</definedName>
    <definedName name="CS_10" localSheetId="8">#REF!</definedName>
    <definedName name="CS_10">#REF!</definedName>
    <definedName name="CS_100" localSheetId="0">#REF!</definedName>
    <definedName name="CS_100" localSheetId="9">#REF!</definedName>
    <definedName name="CS_100" localSheetId="10">#REF!</definedName>
    <definedName name="CS_100" localSheetId="11">#REF!</definedName>
    <definedName name="CS_100" localSheetId="13">#REF!</definedName>
    <definedName name="CS_100" localSheetId="15">#REF!</definedName>
    <definedName name="CS_100" localSheetId="16">#REF!</definedName>
    <definedName name="CS_100" localSheetId="18">#REF!</definedName>
    <definedName name="CS_100" localSheetId="2">#REF!</definedName>
    <definedName name="CS_100" localSheetId="20">#REF!</definedName>
    <definedName name="CS_100" localSheetId="22">#REF!</definedName>
    <definedName name="CS_100" localSheetId="6">#REF!</definedName>
    <definedName name="CS_100" localSheetId="8">#REF!</definedName>
    <definedName name="CS_100">#REF!</definedName>
    <definedName name="CS_10S" localSheetId="0">#REF!</definedName>
    <definedName name="CS_10S" localSheetId="9">#REF!</definedName>
    <definedName name="CS_10S" localSheetId="10">#REF!</definedName>
    <definedName name="CS_10S" localSheetId="11">#REF!</definedName>
    <definedName name="CS_10S" localSheetId="13">#REF!</definedName>
    <definedName name="CS_10S" localSheetId="15">#REF!</definedName>
    <definedName name="CS_10S" localSheetId="16">#REF!</definedName>
    <definedName name="CS_10S" localSheetId="18">#REF!</definedName>
    <definedName name="CS_10S" localSheetId="2">#REF!</definedName>
    <definedName name="CS_10S" localSheetId="20">#REF!</definedName>
    <definedName name="CS_10S" localSheetId="22">#REF!</definedName>
    <definedName name="CS_10S" localSheetId="6">#REF!</definedName>
    <definedName name="CS_10S" localSheetId="8">#REF!</definedName>
    <definedName name="CS_10S">#REF!</definedName>
    <definedName name="CS_120" localSheetId="0">#REF!</definedName>
    <definedName name="CS_120" localSheetId="9">#REF!</definedName>
    <definedName name="CS_120" localSheetId="10">#REF!</definedName>
    <definedName name="CS_120" localSheetId="11">#REF!</definedName>
    <definedName name="CS_120" localSheetId="13">#REF!</definedName>
    <definedName name="CS_120" localSheetId="15">#REF!</definedName>
    <definedName name="CS_120" localSheetId="16">#REF!</definedName>
    <definedName name="CS_120" localSheetId="18">#REF!</definedName>
    <definedName name="CS_120" localSheetId="2">#REF!</definedName>
    <definedName name="CS_120" localSheetId="20">#REF!</definedName>
    <definedName name="CS_120" localSheetId="22">#REF!</definedName>
    <definedName name="CS_120" localSheetId="6">#REF!</definedName>
    <definedName name="CS_120" localSheetId="8">#REF!</definedName>
    <definedName name="CS_120">#REF!</definedName>
    <definedName name="CS_140" localSheetId="0">#REF!</definedName>
    <definedName name="CS_140" localSheetId="9">#REF!</definedName>
    <definedName name="CS_140" localSheetId="10">#REF!</definedName>
    <definedName name="CS_140" localSheetId="11">#REF!</definedName>
    <definedName name="CS_140" localSheetId="13">#REF!</definedName>
    <definedName name="CS_140" localSheetId="15">#REF!</definedName>
    <definedName name="CS_140" localSheetId="16">#REF!</definedName>
    <definedName name="CS_140" localSheetId="18">#REF!</definedName>
    <definedName name="CS_140" localSheetId="2">#REF!</definedName>
    <definedName name="CS_140" localSheetId="20">#REF!</definedName>
    <definedName name="CS_140" localSheetId="22">#REF!</definedName>
    <definedName name="CS_140" localSheetId="6">#REF!</definedName>
    <definedName name="CS_140" localSheetId="8">#REF!</definedName>
    <definedName name="CS_140">#REF!</definedName>
    <definedName name="CS_160" localSheetId="0">#REF!</definedName>
    <definedName name="CS_160" localSheetId="9">#REF!</definedName>
    <definedName name="CS_160" localSheetId="10">#REF!</definedName>
    <definedName name="CS_160" localSheetId="11">#REF!</definedName>
    <definedName name="CS_160" localSheetId="13">#REF!</definedName>
    <definedName name="CS_160" localSheetId="15">#REF!</definedName>
    <definedName name="CS_160" localSheetId="16">#REF!</definedName>
    <definedName name="CS_160" localSheetId="18">#REF!</definedName>
    <definedName name="CS_160" localSheetId="2">#REF!</definedName>
    <definedName name="CS_160" localSheetId="20">#REF!</definedName>
    <definedName name="CS_160" localSheetId="22">#REF!</definedName>
    <definedName name="CS_160" localSheetId="6">#REF!</definedName>
    <definedName name="CS_160" localSheetId="8">#REF!</definedName>
    <definedName name="CS_160">#REF!</definedName>
    <definedName name="CS_20" localSheetId="0">#REF!</definedName>
    <definedName name="CS_20" localSheetId="9">#REF!</definedName>
    <definedName name="CS_20" localSheetId="10">#REF!</definedName>
    <definedName name="CS_20" localSheetId="11">#REF!</definedName>
    <definedName name="CS_20" localSheetId="13">#REF!</definedName>
    <definedName name="CS_20" localSheetId="15">#REF!</definedName>
    <definedName name="CS_20" localSheetId="16">#REF!</definedName>
    <definedName name="CS_20" localSheetId="18">#REF!</definedName>
    <definedName name="CS_20" localSheetId="2">#REF!</definedName>
    <definedName name="CS_20" localSheetId="20">#REF!</definedName>
    <definedName name="CS_20" localSheetId="22">#REF!</definedName>
    <definedName name="CS_20" localSheetId="6">#REF!</definedName>
    <definedName name="CS_20" localSheetId="8">#REF!</definedName>
    <definedName name="CS_20">#REF!</definedName>
    <definedName name="CS_30" localSheetId="0">#REF!</definedName>
    <definedName name="CS_30" localSheetId="9">#REF!</definedName>
    <definedName name="CS_30" localSheetId="10">#REF!</definedName>
    <definedName name="CS_30" localSheetId="11">#REF!</definedName>
    <definedName name="CS_30" localSheetId="13">#REF!</definedName>
    <definedName name="CS_30" localSheetId="15">#REF!</definedName>
    <definedName name="CS_30" localSheetId="16">#REF!</definedName>
    <definedName name="CS_30" localSheetId="18">#REF!</definedName>
    <definedName name="CS_30" localSheetId="2">#REF!</definedName>
    <definedName name="CS_30" localSheetId="20">#REF!</definedName>
    <definedName name="CS_30" localSheetId="22">#REF!</definedName>
    <definedName name="CS_30" localSheetId="6">#REF!</definedName>
    <definedName name="CS_30" localSheetId="8">#REF!</definedName>
    <definedName name="CS_30">#REF!</definedName>
    <definedName name="CS_40" localSheetId="0">#REF!</definedName>
    <definedName name="CS_40" localSheetId="9">#REF!</definedName>
    <definedName name="CS_40" localSheetId="10">#REF!</definedName>
    <definedName name="CS_40" localSheetId="11">#REF!</definedName>
    <definedName name="CS_40" localSheetId="13">#REF!</definedName>
    <definedName name="CS_40" localSheetId="15">#REF!</definedName>
    <definedName name="CS_40" localSheetId="16">#REF!</definedName>
    <definedName name="CS_40" localSheetId="18">#REF!</definedName>
    <definedName name="CS_40" localSheetId="2">#REF!</definedName>
    <definedName name="CS_40" localSheetId="20">#REF!</definedName>
    <definedName name="CS_40" localSheetId="22">#REF!</definedName>
    <definedName name="CS_40" localSheetId="6">#REF!</definedName>
    <definedName name="CS_40" localSheetId="8">#REF!</definedName>
    <definedName name="CS_40">#REF!</definedName>
    <definedName name="CS_40S" localSheetId="0">#REF!</definedName>
    <definedName name="CS_40S" localSheetId="9">#REF!</definedName>
    <definedName name="CS_40S" localSheetId="10">#REF!</definedName>
    <definedName name="CS_40S" localSheetId="11">#REF!</definedName>
    <definedName name="CS_40S" localSheetId="13">#REF!</definedName>
    <definedName name="CS_40S" localSheetId="15">#REF!</definedName>
    <definedName name="CS_40S" localSheetId="16">#REF!</definedName>
    <definedName name="CS_40S" localSheetId="18">#REF!</definedName>
    <definedName name="CS_40S" localSheetId="2">#REF!</definedName>
    <definedName name="CS_40S" localSheetId="20">#REF!</definedName>
    <definedName name="CS_40S" localSheetId="22">#REF!</definedName>
    <definedName name="CS_40S" localSheetId="6">#REF!</definedName>
    <definedName name="CS_40S" localSheetId="8">#REF!</definedName>
    <definedName name="CS_40S">#REF!</definedName>
    <definedName name="CS_5S" localSheetId="0">#REF!</definedName>
    <definedName name="CS_5S" localSheetId="9">#REF!</definedName>
    <definedName name="CS_5S" localSheetId="10">#REF!</definedName>
    <definedName name="CS_5S" localSheetId="11">#REF!</definedName>
    <definedName name="CS_5S" localSheetId="13">#REF!</definedName>
    <definedName name="CS_5S" localSheetId="15">#REF!</definedName>
    <definedName name="CS_5S" localSheetId="16">#REF!</definedName>
    <definedName name="CS_5S" localSheetId="18">#REF!</definedName>
    <definedName name="CS_5S" localSheetId="2">#REF!</definedName>
    <definedName name="CS_5S" localSheetId="20">#REF!</definedName>
    <definedName name="CS_5S" localSheetId="22">#REF!</definedName>
    <definedName name="CS_5S" localSheetId="6">#REF!</definedName>
    <definedName name="CS_5S" localSheetId="8">#REF!</definedName>
    <definedName name="CS_5S">#REF!</definedName>
    <definedName name="CS_60" localSheetId="0">#REF!</definedName>
    <definedName name="CS_60" localSheetId="9">#REF!</definedName>
    <definedName name="CS_60" localSheetId="10">#REF!</definedName>
    <definedName name="CS_60" localSheetId="11">#REF!</definedName>
    <definedName name="CS_60" localSheetId="13">#REF!</definedName>
    <definedName name="CS_60" localSheetId="15">#REF!</definedName>
    <definedName name="CS_60" localSheetId="16">#REF!</definedName>
    <definedName name="CS_60" localSheetId="18">#REF!</definedName>
    <definedName name="CS_60" localSheetId="2">#REF!</definedName>
    <definedName name="CS_60" localSheetId="20">#REF!</definedName>
    <definedName name="CS_60" localSheetId="22">#REF!</definedName>
    <definedName name="CS_60" localSheetId="6">#REF!</definedName>
    <definedName name="CS_60" localSheetId="8">#REF!</definedName>
    <definedName name="CS_60">#REF!</definedName>
    <definedName name="CS_80" localSheetId="0">#REF!</definedName>
    <definedName name="CS_80" localSheetId="9">#REF!</definedName>
    <definedName name="CS_80" localSheetId="10">#REF!</definedName>
    <definedName name="CS_80" localSheetId="11">#REF!</definedName>
    <definedName name="CS_80" localSheetId="13">#REF!</definedName>
    <definedName name="CS_80" localSheetId="15">#REF!</definedName>
    <definedName name="CS_80" localSheetId="16">#REF!</definedName>
    <definedName name="CS_80" localSheetId="18">#REF!</definedName>
    <definedName name="CS_80" localSheetId="2">#REF!</definedName>
    <definedName name="CS_80" localSheetId="20">#REF!</definedName>
    <definedName name="CS_80" localSheetId="22">#REF!</definedName>
    <definedName name="CS_80" localSheetId="6">#REF!</definedName>
    <definedName name="CS_80" localSheetId="8">#REF!</definedName>
    <definedName name="CS_80">#REF!</definedName>
    <definedName name="CS_80S" localSheetId="0">#REF!</definedName>
    <definedName name="CS_80S" localSheetId="9">#REF!</definedName>
    <definedName name="CS_80S" localSheetId="10">#REF!</definedName>
    <definedName name="CS_80S" localSheetId="11">#REF!</definedName>
    <definedName name="CS_80S" localSheetId="13">#REF!</definedName>
    <definedName name="CS_80S" localSheetId="15">#REF!</definedName>
    <definedName name="CS_80S" localSheetId="16">#REF!</definedName>
    <definedName name="CS_80S" localSheetId="18">#REF!</definedName>
    <definedName name="CS_80S" localSheetId="2">#REF!</definedName>
    <definedName name="CS_80S" localSheetId="20">#REF!</definedName>
    <definedName name="CS_80S" localSheetId="22">#REF!</definedName>
    <definedName name="CS_80S" localSheetId="6">#REF!</definedName>
    <definedName name="CS_80S" localSheetId="8">#REF!</definedName>
    <definedName name="CS_80S">#REF!</definedName>
    <definedName name="CS_STD" localSheetId="0">#REF!</definedName>
    <definedName name="CS_STD" localSheetId="9">#REF!</definedName>
    <definedName name="CS_STD" localSheetId="10">#REF!</definedName>
    <definedName name="CS_STD" localSheetId="11">#REF!</definedName>
    <definedName name="CS_STD" localSheetId="13">#REF!</definedName>
    <definedName name="CS_STD" localSheetId="15">#REF!</definedName>
    <definedName name="CS_STD" localSheetId="16">#REF!</definedName>
    <definedName name="CS_STD" localSheetId="18">#REF!</definedName>
    <definedName name="CS_STD" localSheetId="2">#REF!</definedName>
    <definedName name="CS_STD" localSheetId="20">#REF!</definedName>
    <definedName name="CS_STD" localSheetId="22">#REF!</definedName>
    <definedName name="CS_STD" localSheetId="6">#REF!</definedName>
    <definedName name="CS_STD" localSheetId="8">#REF!</definedName>
    <definedName name="CS_STD">#REF!</definedName>
    <definedName name="CS_XS" localSheetId="0">#REF!</definedName>
    <definedName name="CS_XS" localSheetId="9">#REF!</definedName>
    <definedName name="CS_XS" localSheetId="10">#REF!</definedName>
    <definedName name="CS_XS" localSheetId="11">#REF!</definedName>
    <definedName name="CS_XS" localSheetId="13">#REF!</definedName>
    <definedName name="CS_XS" localSheetId="15">#REF!</definedName>
    <definedName name="CS_XS" localSheetId="16">#REF!</definedName>
    <definedName name="CS_XS" localSheetId="18">#REF!</definedName>
    <definedName name="CS_XS" localSheetId="2">#REF!</definedName>
    <definedName name="CS_XS" localSheetId="20">#REF!</definedName>
    <definedName name="CS_XS" localSheetId="22">#REF!</definedName>
    <definedName name="CS_XS" localSheetId="6">#REF!</definedName>
    <definedName name="CS_XS" localSheetId="8">#REF!</definedName>
    <definedName name="CS_XS">#REF!</definedName>
    <definedName name="CS_XXS" localSheetId="0">#REF!</definedName>
    <definedName name="CS_XXS" localSheetId="9">#REF!</definedName>
    <definedName name="CS_XXS" localSheetId="10">#REF!</definedName>
    <definedName name="CS_XXS" localSheetId="11">#REF!</definedName>
    <definedName name="CS_XXS" localSheetId="13">#REF!</definedName>
    <definedName name="CS_XXS" localSheetId="15">#REF!</definedName>
    <definedName name="CS_XXS" localSheetId="16">#REF!</definedName>
    <definedName name="CS_XXS" localSheetId="18">#REF!</definedName>
    <definedName name="CS_XXS" localSheetId="2">#REF!</definedName>
    <definedName name="CS_XXS" localSheetId="20">#REF!</definedName>
    <definedName name="CS_XXS" localSheetId="22">#REF!</definedName>
    <definedName name="CS_XXS" localSheetId="6">#REF!</definedName>
    <definedName name="CS_XXS" localSheetId="8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10" hidden="1">{"'TDTGT (theo Dphuong)'!$A$4:$F$75"}</definedName>
    <definedName name="cv" localSheetId="11" hidden="1">{"'TDTGT (theo Dphuong)'!$A$4:$F$75"}</definedName>
    <definedName name="cv" localSheetId="13" hidden="1">{"'TDTGT (theo Dphuong)'!$A$4:$F$75"}</definedName>
    <definedName name="cv" localSheetId="15" hidden="1">{"'TDTGT (theo Dphuong)'!$A$4:$F$75"}</definedName>
    <definedName name="cv" localSheetId="16" hidden="1">{"'TDTGT (theo Dphuong)'!$A$4:$F$75"}</definedName>
    <definedName name="cv" localSheetId="18" hidden="1">{"'TDTGT (theo Dphuong)'!$A$4:$F$75"}</definedName>
    <definedName name="cv" localSheetId="2" hidden="1">{"'TDTGT (theo Dphuong)'!$A$4:$F$75"}</definedName>
    <definedName name="cv" localSheetId="20" hidden="1">{"'TDTGT (theo Dphuong)'!$A$4:$F$75"}</definedName>
    <definedName name="cv" localSheetId="22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0">#REF!</definedName>
    <definedName name="cx" localSheetId="11">#REF!</definedName>
    <definedName name="cx" localSheetId="13">#REF!</definedName>
    <definedName name="cx" localSheetId="15">#REF!</definedName>
    <definedName name="cx" localSheetId="16">#REF!</definedName>
    <definedName name="cx" localSheetId="18">#REF!</definedName>
    <definedName name="cx" localSheetId="2">#REF!</definedName>
    <definedName name="cx" localSheetId="20">#REF!</definedName>
    <definedName name="cx" localSheetId="22">#REF!</definedName>
    <definedName name="cx" localSheetId="6">#REF!</definedName>
    <definedName name="cx" localSheetId="8">#REF!</definedName>
    <definedName name="cx">#REF!</definedName>
    <definedName name="d" localSheetId="0" hidden="1">#REF!</definedName>
    <definedName name="d" localSheetId="9" hidden="1">#REF!</definedName>
    <definedName name="d" localSheetId="10" hidden="1">#REF!</definedName>
    <definedName name="d" localSheetId="11" hidden="1">#REF!</definedName>
    <definedName name="d" localSheetId="13" hidden="1">#REF!</definedName>
    <definedName name="d" localSheetId="15" hidden="1">#REF!</definedName>
    <definedName name="d" localSheetId="16" hidden="1">#REF!</definedName>
    <definedName name="d" localSheetId="18" hidden="1">#REF!</definedName>
    <definedName name="d" localSheetId="2" hidden="1">#REF!</definedName>
    <definedName name="d" localSheetId="20" hidden="1">#REF!</definedName>
    <definedName name="d" localSheetId="22" hidden="1">#REF!</definedName>
    <definedName name="d" localSheetId="6" hidden="1">#REF!</definedName>
    <definedName name="d" localSheetId="8" hidden="1">#REF!</definedName>
    <definedName name="d" hidden="1">#REF!</definedName>
    <definedName name="dd" localSheetId="0">#REF!</definedName>
    <definedName name="dd" localSheetId="9">#REF!</definedName>
    <definedName name="dd" localSheetId="10">#REF!</definedName>
    <definedName name="dd" localSheetId="11">#REF!</definedName>
    <definedName name="dd" localSheetId="13">#REF!</definedName>
    <definedName name="dd" localSheetId="15">#REF!</definedName>
    <definedName name="dd" localSheetId="16">#REF!</definedName>
    <definedName name="dd" localSheetId="18">#REF!</definedName>
    <definedName name="dd" localSheetId="2">#REF!</definedName>
    <definedName name="dd" localSheetId="20">#REF!</definedName>
    <definedName name="dd" localSheetId="22">#REF!</definedName>
    <definedName name="dd" localSheetId="6">#REF!</definedName>
    <definedName name="dd" localSheetId="8">#REF!</definedName>
    <definedName name="dd">#REF!</definedName>
    <definedName name="df" localSheetId="0" hidden="1">#REF!</definedName>
    <definedName name="df" localSheetId="9" hidden="1">#REF!</definedName>
    <definedName name="df" localSheetId="10" hidden="1">#REF!</definedName>
    <definedName name="df" localSheetId="11" hidden="1">#REF!</definedName>
    <definedName name="df" localSheetId="13" hidden="1">#REF!</definedName>
    <definedName name="df" localSheetId="15" hidden="1">#REF!</definedName>
    <definedName name="df" localSheetId="16" hidden="1">#REF!</definedName>
    <definedName name="df" localSheetId="18" hidden="1">#REF!</definedName>
    <definedName name="df" localSheetId="2" hidden="1">#REF!</definedName>
    <definedName name="df" localSheetId="20" hidden="1">#REF!</definedName>
    <definedName name="df" localSheetId="22" hidden="1">#REF!</definedName>
    <definedName name="df" localSheetId="6" hidden="1">#REF!</definedName>
    <definedName name="df" localSheetId="8" hidden="1">#REF!</definedName>
    <definedName name="df" hidden="1">#REF!</definedName>
    <definedName name="dfgggg" localSheetId="0" hidden="1">{"'TDTGT (theo Dphuong)'!$A$4:$F$75"}</definedName>
    <definedName name="dfgggg" localSheetId="13" hidden="1">{"'TDTGT (theo Dphuong)'!$A$4:$F$75"}</definedName>
    <definedName name="dfgggg" localSheetId="15" hidden="1">{"'TDTGT (theo Dphuong)'!$A$4:$F$75"}</definedName>
    <definedName name="dfgggg" localSheetId="18" hidden="1">{"'TDTGT (theo Dphuong)'!$A$4:$F$75"}</definedName>
    <definedName name="dfgggg" localSheetId="20" hidden="1">{"'TDTGT (theo Dphuong)'!$A$4:$F$75"}</definedName>
    <definedName name="dfgggg" hidden="1">{"'TDTGT (theo Dphuong)'!$A$4:$F$75"}</definedName>
    <definedName name="dg" localSheetId="0">#REF!</definedName>
    <definedName name="dg" localSheetId="9">#REF!</definedName>
    <definedName name="dg" localSheetId="10">#REF!</definedName>
    <definedName name="dg" localSheetId="11">#REF!</definedName>
    <definedName name="dg" localSheetId="13">#REF!</definedName>
    <definedName name="dg" localSheetId="15">#REF!</definedName>
    <definedName name="dg" localSheetId="16">#REF!</definedName>
    <definedName name="dg" localSheetId="18">#REF!</definedName>
    <definedName name="dg" localSheetId="2">#REF!</definedName>
    <definedName name="dg" localSheetId="20">#REF!</definedName>
    <definedName name="dg" localSheetId="22">#REF!</definedName>
    <definedName name="dg" localSheetId="6">#REF!</definedName>
    <definedName name="dg" localSheetId="8">#REF!</definedName>
    <definedName name="dg">#REF!</definedName>
    <definedName name="dien" localSheetId="0">#REF!</definedName>
    <definedName name="dien" localSheetId="9">#REF!</definedName>
    <definedName name="dien" localSheetId="10">#REF!</definedName>
    <definedName name="dien" localSheetId="11">#REF!</definedName>
    <definedName name="dien" localSheetId="13">#REF!</definedName>
    <definedName name="dien" localSheetId="15">#REF!</definedName>
    <definedName name="dien" localSheetId="16">#REF!</definedName>
    <definedName name="dien" localSheetId="18">#REF!</definedName>
    <definedName name="dien" localSheetId="2">#REF!</definedName>
    <definedName name="dien" localSheetId="20">#REF!</definedName>
    <definedName name="dien" localSheetId="22">#REF!</definedName>
    <definedName name="dien" localSheetId="6">#REF!</definedName>
    <definedName name="dien" localSheetId="8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10" hidden="1">{"'TDTGT (theo Dphuong)'!$A$4:$F$75"}</definedName>
    <definedName name="dn" localSheetId="11" hidden="1">{"'TDTGT (theo Dphuong)'!$A$4:$F$75"}</definedName>
    <definedName name="dn" localSheetId="13" hidden="1">{"'TDTGT (theo Dphuong)'!$A$4:$F$75"}</definedName>
    <definedName name="dn" localSheetId="15" hidden="1">{"'TDTGT (theo Dphuong)'!$A$4:$F$75"}</definedName>
    <definedName name="dn" localSheetId="16" hidden="1">{"'TDTGT (theo Dphuong)'!$A$4:$F$75"}</definedName>
    <definedName name="dn" localSheetId="18" hidden="1">{"'TDTGT (theo Dphuong)'!$A$4:$F$75"}</definedName>
    <definedName name="dn" localSheetId="2" hidden="1">{"'TDTGT (theo Dphuong)'!$A$4:$F$75"}</definedName>
    <definedName name="dn" localSheetId="20" hidden="1">{"'TDTGT (theo Dphuong)'!$A$4:$F$75"}</definedName>
    <definedName name="dn" localSheetId="22" hidden="1">{"'TDTGT (theo Dphuong)'!$A$4:$F$75"}</definedName>
    <definedName name="dn" hidden="1">{"'TDTGT (theo Dphuong)'!$A$4:$F$75"}</definedName>
    <definedName name="ffddg" localSheetId="0">#REF!</definedName>
    <definedName name="ffddg" localSheetId="11">#REF!</definedName>
    <definedName name="ffddg" localSheetId="13">#REF!</definedName>
    <definedName name="ffddg" localSheetId="15">#REF!</definedName>
    <definedName name="ffddg" localSheetId="16">#REF!</definedName>
    <definedName name="ffddg" localSheetId="18">#REF!</definedName>
    <definedName name="ffddg" localSheetId="2">#REF!</definedName>
    <definedName name="ffddg" localSheetId="20">#REF!</definedName>
    <definedName name="ffddg" localSheetId="22">#REF!</definedName>
    <definedName name="ffddg" localSheetId="6">#REF!</definedName>
    <definedName name="ffddg" localSheetId="8">#REF!</definedName>
    <definedName name="ffddg">#REF!</definedName>
    <definedName name="FP" localSheetId="0">'[1]COAT&amp;WRAP-QIOT-#3'!#REF!</definedName>
    <definedName name="FP" localSheetId="9">'[1]COAT&amp;WRAP-QIOT-#3'!#REF!</definedName>
    <definedName name="FP" localSheetId="10">'[1]COAT&amp;WRAP-QIOT-#3'!#REF!</definedName>
    <definedName name="FP" localSheetId="11">'[1]COAT&amp;WRAP-QIOT-#3'!#REF!</definedName>
    <definedName name="FP" localSheetId="13">'[2]COAT&amp;WRAP-QIOT-#3'!#REF!</definedName>
    <definedName name="FP" localSheetId="15">'[2]COAT&amp;WRAP-QIOT-#3'!#REF!</definedName>
    <definedName name="FP" localSheetId="16">'[3]COAT&amp;WRAP-QIOT-#3'!#REF!</definedName>
    <definedName name="FP" localSheetId="18">'[2]COAT&amp;WRAP-QIOT-#3'!#REF!</definedName>
    <definedName name="FP" localSheetId="2">'[4]COAT&amp;WRAP-QIOT-#3'!#REF!</definedName>
    <definedName name="FP" localSheetId="20">'[2]COAT&amp;WRAP-QIOT-#3'!#REF!</definedName>
    <definedName name="FP" localSheetId="6">'[2]COAT&amp;WRAP-QIOT-#3'!#REF!</definedName>
    <definedName name="FP" localSheetId="8">'[2]COAT&amp;WRAP-QIOT-#3'!#REF!</definedName>
    <definedName name="FP">'[2]COAT&amp;WRAP-QIOT-#3'!#REF!</definedName>
    <definedName name="gfnhgjhgjg" localSheetId="15">'[8]2.74'!#REF!</definedName>
    <definedName name="gfnhgjhgjg" localSheetId="18">'[8]2.74'!#REF!</definedName>
    <definedName name="gfnhgjhgjg" localSheetId="20">'[8]2.74'!#REF!</definedName>
    <definedName name="gfnhgjhgjg">'[8]2.74'!#REF!</definedName>
    <definedName name="h" localSheetId="0" hidden="1">{"'TDTGT (theo Dphuong)'!$A$4:$F$75"}</definedName>
    <definedName name="h" localSheetId="9" hidden="1">{"'TDTGT (theo Dphuong)'!$A$4:$F$75"}</definedName>
    <definedName name="h" localSheetId="10" hidden="1">{"'TDTGT (theo Dphuong)'!$A$4:$F$75"}</definedName>
    <definedName name="h" localSheetId="11" hidden="1">{"'TDTGT (theo Dphuong)'!$A$4:$F$75"}</definedName>
    <definedName name="h" localSheetId="13" hidden="1">{"'TDTGT (theo Dphuong)'!$A$4:$F$75"}</definedName>
    <definedName name="h" localSheetId="15" hidden="1">{"'TDTGT (theo Dphuong)'!$A$4:$F$75"}</definedName>
    <definedName name="h" localSheetId="16" hidden="1">{"'TDTGT (theo Dphuong)'!$A$4:$F$75"}</definedName>
    <definedName name="h" localSheetId="18" hidden="1">{"'TDTGT (theo Dphuong)'!$A$4:$F$75"}</definedName>
    <definedName name="h" localSheetId="2" hidden="1">{"'TDTGT (theo Dphuong)'!$A$4:$F$75"}</definedName>
    <definedName name="h" localSheetId="20" hidden="1">{"'TDTGT (theo Dphuong)'!$A$4:$F$75"}</definedName>
    <definedName name="h" localSheetId="22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0">#REF!</definedName>
    <definedName name="hab" localSheetId="11">#REF!</definedName>
    <definedName name="hab" localSheetId="13">#REF!</definedName>
    <definedName name="hab" localSheetId="15">#REF!</definedName>
    <definedName name="hab" localSheetId="16">#REF!</definedName>
    <definedName name="hab" localSheetId="18">#REF!</definedName>
    <definedName name="hab" localSheetId="2">#REF!</definedName>
    <definedName name="hab" localSheetId="20">#REF!</definedName>
    <definedName name="hab" localSheetId="22">#REF!</definedName>
    <definedName name="hab" localSheetId="6">#REF!</definedName>
    <definedName name="hab" localSheetId="8">#REF!</definedName>
    <definedName name="hab">#REF!</definedName>
    <definedName name="habac" localSheetId="0">#REF!</definedName>
    <definedName name="habac" localSheetId="9">#REF!</definedName>
    <definedName name="habac" localSheetId="10">#REF!</definedName>
    <definedName name="habac" localSheetId="11">#REF!</definedName>
    <definedName name="habac" localSheetId="13">#REF!</definedName>
    <definedName name="habac" localSheetId="15">#REF!</definedName>
    <definedName name="habac" localSheetId="16">#REF!</definedName>
    <definedName name="habac" localSheetId="18">#REF!</definedName>
    <definedName name="habac" localSheetId="2">#REF!</definedName>
    <definedName name="habac" localSheetId="20">#REF!</definedName>
    <definedName name="habac" localSheetId="22">#REF!</definedName>
    <definedName name="habac" localSheetId="6">#REF!</definedName>
    <definedName name="habac" localSheetId="8">#REF!</definedName>
    <definedName name="habac">#REF!</definedName>
    <definedName name="Habac1">'[9]7 THAI NGUYEN'!$A$11</definedName>
    <definedName name="haiduong" localSheetId="0">#REF!</definedName>
    <definedName name="haiduong" localSheetId="13">#REF!</definedName>
    <definedName name="haiduong" localSheetId="15">#REF!</definedName>
    <definedName name="haiduong" localSheetId="18">#REF!</definedName>
    <definedName name="haiduong" localSheetId="20">#REF!</definedName>
    <definedName name="haiduong">#REF!</definedName>
    <definedName name="hhg" localSheetId="0">#REF!</definedName>
    <definedName name="hhg" localSheetId="9">#REF!</definedName>
    <definedName name="hhg" localSheetId="10">#REF!</definedName>
    <definedName name="hhg" localSheetId="11">#REF!</definedName>
    <definedName name="hhg" localSheetId="13">#REF!</definedName>
    <definedName name="hhg" localSheetId="15">#REF!</definedName>
    <definedName name="hhg" localSheetId="16">#REF!</definedName>
    <definedName name="hhg" localSheetId="18">#REF!</definedName>
    <definedName name="hhg" localSheetId="2">#REF!</definedName>
    <definedName name="hhg" localSheetId="20">#REF!</definedName>
    <definedName name="hhg" localSheetId="22">#REF!</definedName>
    <definedName name="hhg" localSheetId="6">#REF!</definedName>
    <definedName name="hhg" localSheetId="8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0" hidden="1">{"'TDTGT (theo Dphuong)'!$A$4:$F$75"}</definedName>
    <definedName name="HTML_Control" localSheetId="11" hidden="1">{"'TDTGT (theo Dphuong)'!$A$4:$F$75"}</definedName>
    <definedName name="HTML_Control" localSheetId="13" hidden="1">{"'TDTGT (theo Dphuong)'!$A$4:$F$75"}</definedName>
    <definedName name="HTML_Control" localSheetId="15" hidden="1">{"'TDTGT (theo Dphuong)'!$A$4:$F$75"}</definedName>
    <definedName name="HTML_Control" localSheetId="16" hidden="1">{"'TDTGT (theo Dphuong)'!$A$4:$F$75"}</definedName>
    <definedName name="HTML_Control" localSheetId="18" hidden="1">{"'TDTGT (theo Dphuong)'!$A$4:$F$75"}</definedName>
    <definedName name="HTML_Control" localSheetId="2" hidden="1">{"'TDTGT (theo Dphuong)'!$A$4:$F$75"}</definedName>
    <definedName name="HTML_Control" localSheetId="20" hidden="1">{"'TDTGT (theo Dphuong)'!$A$4:$F$75"}</definedName>
    <definedName name="HTML_Control" localSheetId="22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10" hidden="1">{#N/A,#N/A,FALSE,"Chung"}</definedName>
    <definedName name="i" localSheetId="11" hidden="1">{#N/A,#N/A,FALSE,"Chung"}</definedName>
    <definedName name="i" localSheetId="13" hidden="1">{#N/A,#N/A,FALSE,"Chung"}</definedName>
    <definedName name="i" localSheetId="15" hidden="1">{#N/A,#N/A,FALSE,"Chung"}</definedName>
    <definedName name="i" localSheetId="16" hidden="1">{#N/A,#N/A,FALSE,"Chung"}</definedName>
    <definedName name="i" localSheetId="18" hidden="1">{#N/A,#N/A,FALSE,"Chung"}</definedName>
    <definedName name="i" localSheetId="2" hidden="1">{#N/A,#N/A,FALSE,"Chung"}</definedName>
    <definedName name="i" localSheetId="20" hidden="1">{#N/A,#N/A,FALSE,"Chung"}</definedName>
    <definedName name="i" localSheetId="22" hidden="1">{#N/A,#N/A,FALSE,"Chung"}</definedName>
    <definedName name="i" hidden="1">{#N/A,#N/A,FALSE,"Chung"}</definedName>
    <definedName name="IO" localSheetId="0">'[1]COAT&amp;WRAP-QIOT-#3'!#REF!</definedName>
    <definedName name="IO" localSheetId="9">'[1]COAT&amp;WRAP-QIOT-#3'!#REF!</definedName>
    <definedName name="IO" localSheetId="10">'[1]COAT&amp;WRAP-QIOT-#3'!#REF!</definedName>
    <definedName name="IO" localSheetId="11">'[1]COAT&amp;WRAP-QIOT-#3'!#REF!</definedName>
    <definedName name="IO" localSheetId="13">'[2]COAT&amp;WRAP-QIOT-#3'!#REF!</definedName>
    <definedName name="IO" localSheetId="15">'[2]COAT&amp;WRAP-QIOT-#3'!#REF!</definedName>
    <definedName name="IO" localSheetId="16">'[3]COAT&amp;WRAP-QIOT-#3'!#REF!</definedName>
    <definedName name="IO" localSheetId="18">'[2]COAT&amp;WRAP-QIOT-#3'!#REF!</definedName>
    <definedName name="IO" localSheetId="2">'[4]COAT&amp;WRAP-QIOT-#3'!#REF!</definedName>
    <definedName name="IO" localSheetId="20">'[2]COAT&amp;WRAP-QIOT-#3'!#REF!</definedName>
    <definedName name="IO" localSheetId="6">'[2]COAT&amp;WRAP-QIOT-#3'!#REF!</definedName>
    <definedName name="IO" localSheetId="8">'[2]COAT&amp;WRAP-QIOT-#3'!#REF!</definedName>
    <definedName name="IO">'[2]COAT&amp;WRAP-QIOT-#3'!#REF!</definedName>
    <definedName name="kjh" localSheetId="0" hidden="1">{#N/A,#N/A,FALSE,"Chung"}</definedName>
    <definedName name="kjh" localSheetId="9" hidden="1">{#N/A,#N/A,FALSE,"Chung"}</definedName>
    <definedName name="kjh" localSheetId="10" hidden="1">{#N/A,#N/A,FALSE,"Chung"}</definedName>
    <definedName name="kjh" localSheetId="11" hidden="1">{#N/A,#N/A,FALSE,"Chung"}</definedName>
    <definedName name="kjh" localSheetId="13" hidden="1">{#N/A,#N/A,FALSE,"Chung"}</definedName>
    <definedName name="kjh" localSheetId="15" hidden="1">{#N/A,#N/A,FALSE,"Chung"}</definedName>
    <definedName name="kjh" localSheetId="16" hidden="1">{#N/A,#N/A,FALSE,"Chung"}</definedName>
    <definedName name="kjh" localSheetId="18" hidden="1">{#N/A,#N/A,FALSE,"Chung"}</definedName>
    <definedName name="kjh" localSheetId="2" hidden="1">{#N/A,#N/A,FALSE,"Chung"}</definedName>
    <definedName name="kjh" localSheetId="20" hidden="1">{#N/A,#N/A,FALSE,"Chung"}</definedName>
    <definedName name="kjh" localSheetId="22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0">#REF!</definedName>
    <definedName name="kjhjfhdjkfndfndf" localSheetId="11">#REF!</definedName>
    <definedName name="kjhjfhdjkfndfndf" localSheetId="13">#REF!</definedName>
    <definedName name="kjhjfhdjkfndfndf" localSheetId="15">#REF!</definedName>
    <definedName name="kjhjfhdjkfndfndf" localSheetId="16">#REF!</definedName>
    <definedName name="kjhjfhdjkfndfndf" localSheetId="18">#REF!</definedName>
    <definedName name="kjhjfhdjkfndfndf" localSheetId="2">#REF!</definedName>
    <definedName name="kjhjfhdjkfndfndf" localSheetId="20">#REF!</definedName>
    <definedName name="kjhjfhdjkfndfndf" localSheetId="22">#REF!</definedName>
    <definedName name="kjhjfhdjkfndfndf" localSheetId="6">#REF!</definedName>
    <definedName name="kjhjfhdjkfndfndf" localSheetId="8">#REF!</definedName>
    <definedName name="kjhjfhdjkfndfndf">#REF!</definedName>
    <definedName name="m" localSheetId="0" hidden="1">{"'TDTGT (theo Dphuong)'!$A$4:$F$75"}</definedName>
    <definedName name="m" localSheetId="9" hidden="1">{"'TDTGT (theo Dphuong)'!$A$4:$F$75"}</definedName>
    <definedName name="m" localSheetId="10" hidden="1">{"'TDTGT (theo Dphuong)'!$A$4:$F$75"}</definedName>
    <definedName name="m" localSheetId="11" hidden="1">{"'TDTGT (theo Dphuong)'!$A$4:$F$75"}</definedName>
    <definedName name="m" localSheetId="13" hidden="1">{"'TDTGT (theo Dphuong)'!$A$4:$F$75"}</definedName>
    <definedName name="m" localSheetId="15" hidden="1">{"'TDTGT (theo Dphuong)'!$A$4:$F$75"}</definedName>
    <definedName name="m" localSheetId="16" hidden="1">{"'TDTGT (theo Dphuong)'!$A$4:$F$75"}</definedName>
    <definedName name="m" localSheetId="18" hidden="1">{"'TDTGT (theo Dphuong)'!$A$4:$F$75"}</definedName>
    <definedName name="m" localSheetId="2" hidden="1">{"'TDTGT (theo Dphuong)'!$A$4:$F$75"}</definedName>
    <definedName name="m" localSheetId="20" hidden="1">{"'TDTGT (theo Dphuong)'!$A$4:$F$75"}</definedName>
    <definedName name="m" localSheetId="22" hidden="1">{"'TDTGT (theo Dphuong)'!$A$4:$F$75"}</definedName>
    <definedName name="m" hidden="1">{"'TDTGT (theo Dphuong)'!$A$4:$F$75"}</definedName>
    <definedName name="MAT" localSheetId="0">'[1]COAT&amp;WRAP-QIOT-#3'!#REF!</definedName>
    <definedName name="MAT" localSheetId="9">'[1]COAT&amp;WRAP-QIOT-#3'!#REF!</definedName>
    <definedName name="MAT" localSheetId="10">'[1]COAT&amp;WRAP-QIOT-#3'!#REF!</definedName>
    <definedName name="MAT" localSheetId="11">'[1]COAT&amp;WRAP-QIOT-#3'!#REF!</definedName>
    <definedName name="MAT" localSheetId="13">'[2]COAT&amp;WRAP-QIOT-#3'!#REF!</definedName>
    <definedName name="MAT" localSheetId="15">'[2]COAT&amp;WRAP-QIOT-#3'!#REF!</definedName>
    <definedName name="MAT" localSheetId="16">'[3]COAT&amp;WRAP-QIOT-#3'!#REF!</definedName>
    <definedName name="MAT" localSheetId="18">'[2]COAT&amp;WRAP-QIOT-#3'!#REF!</definedName>
    <definedName name="MAT" localSheetId="2">'[4]COAT&amp;WRAP-QIOT-#3'!#REF!</definedName>
    <definedName name="MAT" localSheetId="20">'[2]COAT&amp;WRAP-QIOT-#3'!#REF!</definedName>
    <definedName name="MAT" localSheetId="6">'[2]COAT&amp;WRAP-QIOT-#3'!#REF!</definedName>
    <definedName name="MAT" localSheetId="8">'[2]COAT&amp;WRAP-QIOT-#3'!#REF!</definedName>
    <definedName name="MAT">'[2]COAT&amp;WRAP-QIOT-#3'!#REF!</definedName>
    <definedName name="mc" localSheetId="0">#REF!</definedName>
    <definedName name="mc" localSheetId="9">#REF!</definedName>
    <definedName name="mc" localSheetId="10">#REF!</definedName>
    <definedName name="mc" localSheetId="11">#REF!</definedName>
    <definedName name="mc" localSheetId="13">#REF!</definedName>
    <definedName name="mc" localSheetId="15">#REF!</definedName>
    <definedName name="mc" localSheetId="16">#REF!</definedName>
    <definedName name="mc" localSheetId="18">#REF!</definedName>
    <definedName name="mc" localSheetId="2">#REF!</definedName>
    <definedName name="mc" localSheetId="20">#REF!</definedName>
    <definedName name="mc" localSheetId="22">#REF!</definedName>
    <definedName name="mc" localSheetId="6">#REF!</definedName>
    <definedName name="mc" localSheetId="8">#REF!</definedName>
    <definedName name="mc">#REF!</definedName>
    <definedName name="MF" localSheetId="0">'[1]COAT&amp;WRAP-QIOT-#3'!#REF!</definedName>
    <definedName name="MF" localSheetId="9">'[1]COAT&amp;WRAP-QIOT-#3'!#REF!</definedName>
    <definedName name="MF" localSheetId="10">'[1]COAT&amp;WRAP-QIOT-#3'!#REF!</definedName>
    <definedName name="MF" localSheetId="11">'[1]COAT&amp;WRAP-QIOT-#3'!#REF!</definedName>
    <definedName name="MF" localSheetId="13">'[2]COAT&amp;WRAP-QIOT-#3'!#REF!</definedName>
    <definedName name="MF" localSheetId="15">'[2]COAT&amp;WRAP-QIOT-#3'!#REF!</definedName>
    <definedName name="MF" localSheetId="16">'[3]COAT&amp;WRAP-QIOT-#3'!#REF!</definedName>
    <definedName name="MF" localSheetId="18">'[2]COAT&amp;WRAP-QIOT-#3'!#REF!</definedName>
    <definedName name="MF" localSheetId="2">'[4]COAT&amp;WRAP-QIOT-#3'!#REF!</definedName>
    <definedName name="MF" localSheetId="20">'[2]COAT&amp;WRAP-QIOT-#3'!#REF!</definedName>
    <definedName name="MF" localSheetId="6">'[2]COAT&amp;WRAP-QIOT-#3'!#REF!</definedName>
    <definedName name="MF" localSheetId="8">'[2]COAT&amp;WRAP-QIOT-#3'!#REF!</definedName>
    <definedName name="MF">'[2]COAT&amp;WRAP-QIOT-#3'!#REF!</definedName>
    <definedName name="mnh" localSheetId="0">'[8]2.74'!#REF!</definedName>
    <definedName name="mnh" localSheetId="9">'[8]2.74'!#REF!</definedName>
    <definedName name="mnh" localSheetId="10">'[8]2.74'!#REF!</definedName>
    <definedName name="mnh" localSheetId="11">'[8]2.74'!#REF!</definedName>
    <definedName name="mnh" localSheetId="13">'[8]2.74'!#REF!</definedName>
    <definedName name="mnh" localSheetId="15">'[8]2.74'!#REF!</definedName>
    <definedName name="mnh" localSheetId="16">'[8]2.74'!#REF!</definedName>
    <definedName name="mnh" localSheetId="18">'[8]2.74'!#REF!</definedName>
    <definedName name="mnh" localSheetId="2">'[8]2.74'!#REF!</definedName>
    <definedName name="mnh" localSheetId="20">'[8]2.74'!#REF!</definedName>
    <definedName name="mnh" localSheetId="6">'[8]2.74'!#REF!</definedName>
    <definedName name="mnh" localSheetId="8">'[8]2.74'!#REF!</definedName>
    <definedName name="mnh">'[8]2.74'!#REF!</definedName>
    <definedName name="n" localSheetId="0">'[8]2.74'!#REF!</definedName>
    <definedName name="n" localSheetId="9">'[8]2.74'!#REF!</definedName>
    <definedName name="n" localSheetId="10">'[8]2.74'!#REF!</definedName>
    <definedName name="n" localSheetId="11">'[8]2.74'!#REF!</definedName>
    <definedName name="n" localSheetId="13">'[8]2.74'!#REF!</definedName>
    <definedName name="n" localSheetId="15">'[8]2.74'!#REF!</definedName>
    <definedName name="n" localSheetId="16">'[8]2.74'!#REF!</definedName>
    <definedName name="n" localSheetId="18">'[8]2.74'!#REF!</definedName>
    <definedName name="n" localSheetId="20">'[8]2.74'!#REF!</definedName>
    <definedName name="n" localSheetId="6">'[8]2.74'!#REF!</definedName>
    <definedName name="n" localSheetId="8">'[8]2.74'!#REF!</definedName>
    <definedName name="n">'[8]2.74'!#REF!</definedName>
    <definedName name="nhan" localSheetId="0">#REF!</definedName>
    <definedName name="nhan" localSheetId="9">#REF!</definedName>
    <definedName name="nhan" localSheetId="10">#REF!</definedName>
    <definedName name="nhan" localSheetId="11">#REF!</definedName>
    <definedName name="nhan" localSheetId="13">#REF!</definedName>
    <definedName name="nhan" localSheetId="15">#REF!</definedName>
    <definedName name="nhan" localSheetId="16">#REF!</definedName>
    <definedName name="nhan" localSheetId="18">#REF!</definedName>
    <definedName name="nhan" localSheetId="2">#REF!</definedName>
    <definedName name="nhan" localSheetId="20">#REF!</definedName>
    <definedName name="nhan" localSheetId="22">#REF!</definedName>
    <definedName name="nhan" localSheetId="6">#REF!</definedName>
    <definedName name="nhan" localSheetId="8">#REF!</definedName>
    <definedName name="nhan">#REF!</definedName>
    <definedName name="Nhan_xet_cua_dai">"Picture 1"</definedName>
    <definedName name="nuoc" localSheetId="0">#REF!</definedName>
    <definedName name="nuoc" localSheetId="11">#REF!</definedName>
    <definedName name="nuoc" localSheetId="13">#REF!</definedName>
    <definedName name="nuoc" localSheetId="15">#REF!</definedName>
    <definedName name="nuoc" localSheetId="16">#REF!</definedName>
    <definedName name="nuoc" localSheetId="18">#REF!</definedName>
    <definedName name="nuoc" localSheetId="2">#REF!</definedName>
    <definedName name="nuoc" localSheetId="20">#REF!</definedName>
    <definedName name="nuoc" localSheetId="22">#REF!</definedName>
    <definedName name="nuoc" localSheetId="6">#REF!</definedName>
    <definedName name="nuoc" localSheetId="8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10" hidden="1">{#N/A,#N/A,FALSE,"Chung"}</definedName>
    <definedName name="oanh" localSheetId="11" hidden="1">{#N/A,#N/A,FALSE,"Chung"}</definedName>
    <definedName name="oanh" localSheetId="13" hidden="1">{#N/A,#N/A,FALSE,"Chung"}</definedName>
    <definedName name="oanh" localSheetId="15" hidden="1">{#N/A,#N/A,FALSE,"Chung"}</definedName>
    <definedName name="oanh" localSheetId="16" hidden="1">{#N/A,#N/A,FALSE,"Chung"}</definedName>
    <definedName name="oanh" localSheetId="18" hidden="1">{#N/A,#N/A,FALSE,"Chung"}</definedName>
    <definedName name="oanh" localSheetId="2" hidden="1">{#N/A,#N/A,FALSE,"Chung"}</definedName>
    <definedName name="oanh" localSheetId="20" hidden="1">{#N/A,#N/A,FALSE,"Chung"}</definedName>
    <definedName name="oanh" localSheetId="22" hidden="1">{#N/A,#N/A,FALSE,"Chung"}</definedName>
    <definedName name="oanh" hidden="1">{#N/A,#N/A,FALSE,"Chung"}</definedName>
    <definedName name="P" localSheetId="0">'[1]PNT-QUOT-#3'!#REF!</definedName>
    <definedName name="P" localSheetId="9">'[1]PNT-QUOT-#3'!#REF!</definedName>
    <definedName name="P" localSheetId="10">'[1]PNT-QUOT-#3'!#REF!</definedName>
    <definedName name="P" localSheetId="11">'[1]PNT-QUOT-#3'!#REF!</definedName>
    <definedName name="P" localSheetId="13">'[2]PNT-QUOT-#3'!#REF!</definedName>
    <definedName name="P" localSheetId="15">'[2]PNT-QUOT-#3'!#REF!</definedName>
    <definedName name="P" localSheetId="16">'[3]PNT-QUOT-#3'!#REF!</definedName>
    <definedName name="P" localSheetId="18">'[2]PNT-QUOT-#3'!#REF!</definedName>
    <definedName name="P" localSheetId="2">'[4]PNT-QUOT-#3'!#REF!</definedName>
    <definedName name="P" localSheetId="20">'[2]PNT-QUOT-#3'!#REF!</definedName>
    <definedName name="P" localSheetId="6">'[2]PNT-QUOT-#3'!#REF!</definedName>
    <definedName name="P" localSheetId="8">'[2]PNT-QUOT-#3'!#REF!</definedName>
    <definedName name="P">'[2]PNT-QUOT-#3'!#REF!</definedName>
    <definedName name="PEJM" localSheetId="0">'[1]COAT&amp;WRAP-QIOT-#3'!#REF!</definedName>
    <definedName name="PEJM" localSheetId="9">'[1]COAT&amp;WRAP-QIOT-#3'!#REF!</definedName>
    <definedName name="PEJM" localSheetId="10">'[1]COAT&amp;WRAP-QIOT-#3'!#REF!</definedName>
    <definedName name="PEJM" localSheetId="11">'[1]COAT&amp;WRAP-QIOT-#3'!#REF!</definedName>
    <definedName name="PEJM" localSheetId="13">'[2]COAT&amp;WRAP-QIOT-#3'!#REF!</definedName>
    <definedName name="PEJM" localSheetId="15">'[2]COAT&amp;WRAP-QIOT-#3'!#REF!</definedName>
    <definedName name="PEJM" localSheetId="16">'[3]COAT&amp;WRAP-QIOT-#3'!#REF!</definedName>
    <definedName name="PEJM" localSheetId="18">'[2]COAT&amp;WRAP-QIOT-#3'!#REF!</definedName>
    <definedName name="PEJM" localSheetId="2">'[4]COAT&amp;WRAP-QIOT-#3'!#REF!</definedName>
    <definedName name="PEJM" localSheetId="20">'[2]COAT&amp;WRAP-QIOT-#3'!#REF!</definedName>
    <definedName name="PEJM" localSheetId="6">'[2]COAT&amp;WRAP-QIOT-#3'!#REF!</definedName>
    <definedName name="PEJM" localSheetId="8">'[2]COAT&amp;WRAP-QIOT-#3'!#REF!</definedName>
    <definedName name="PEJM">'[2]COAT&amp;WRAP-QIOT-#3'!#REF!</definedName>
    <definedName name="PF" localSheetId="0">'[1]PNT-QUOT-#3'!#REF!</definedName>
    <definedName name="PF" localSheetId="9">'[1]PNT-QUOT-#3'!#REF!</definedName>
    <definedName name="PF" localSheetId="10">'[1]PNT-QUOT-#3'!#REF!</definedName>
    <definedName name="PF" localSheetId="11">'[1]PNT-QUOT-#3'!#REF!</definedName>
    <definedName name="PF" localSheetId="13">'[2]PNT-QUOT-#3'!#REF!</definedName>
    <definedName name="PF" localSheetId="15">'[2]PNT-QUOT-#3'!#REF!</definedName>
    <definedName name="PF" localSheetId="16">'[3]PNT-QUOT-#3'!#REF!</definedName>
    <definedName name="PF" localSheetId="18">'[2]PNT-QUOT-#3'!#REF!</definedName>
    <definedName name="PF" localSheetId="20">'[2]PNT-QUOT-#3'!#REF!</definedName>
    <definedName name="PF" localSheetId="6">'[2]PNT-QUOT-#3'!#REF!</definedName>
    <definedName name="PF" localSheetId="8">'[2]PNT-QUOT-#3'!#REF!</definedName>
    <definedName name="PF">'[2]PNT-QUOT-#3'!#REF!</definedName>
    <definedName name="PM" localSheetId="0">[10]IBASE!$AH$16:$AV$110</definedName>
    <definedName name="PM" localSheetId="9">[10]IBASE!$AH$16:$AV$110</definedName>
    <definedName name="PM" localSheetId="10">[10]IBASE!$AH$16:$AV$110</definedName>
    <definedName name="PM" localSheetId="11">[10]IBASE!$AH$16:$AV$110</definedName>
    <definedName name="PM" localSheetId="13">[11]IBASE!$AH$16:$AV$110</definedName>
    <definedName name="PM" localSheetId="15">[11]IBASE!$AH$16:$AV$110</definedName>
    <definedName name="PM" localSheetId="16">[12]IBASE!$AH$16:$AV$110</definedName>
    <definedName name="PM">[11]IBASE!$AH$16:$AV$110</definedName>
    <definedName name="Print_Area_MI" localSheetId="0">[13]ESTI.!$A$1:$U$52</definedName>
    <definedName name="Print_Area_MI" localSheetId="9">[13]ESTI.!$A$1:$U$52</definedName>
    <definedName name="Print_Area_MI" localSheetId="10">[13]ESTI.!$A$1:$U$52</definedName>
    <definedName name="Print_Area_MI" localSheetId="11">[13]ESTI.!$A$1:$U$52</definedName>
    <definedName name="Print_Area_MI" localSheetId="13">[13]ESTI.!$A$1:$U$52</definedName>
    <definedName name="Print_Area_MI" localSheetId="15">[13]ESTI.!$A$1:$U$52</definedName>
    <definedName name="Print_Area_MI" localSheetId="16">[14]ESTI.!$A$1:$U$52</definedName>
    <definedName name="Print_Area_MI">[13]ESTI.!$A$1:$U$52</definedName>
    <definedName name="_xlnm.Print_Titles" localSheetId="0">'[15]TiÕn ®é thùc hiÖn KC'!#REF!</definedName>
    <definedName name="_xlnm.Print_Titles" localSheetId="13">'[15]TiÕn ®é thùc hiÖn KC'!#REF!</definedName>
    <definedName name="_xlnm.Print_Titles" localSheetId="15">'[15]TiÕn ®é thùc hiÖn KC'!#REF!</definedName>
    <definedName name="_xlnm.Print_Titles" localSheetId="16">'[15]TiÕn ®é thùc hiÖn KC'!#REF!</definedName>
    <definedName name="_xlnm.Print_Titles" localSheetId="18">'[15]TiÕn ®é thùc hiÖn KC'!#REF!</definedName>
    <definedName name="_xlnm.Print_Titles" localSheetId="2">'[15]TiÕn ®é thùc hiÖn KC'!#REF!</definedName>
    <definedName name="_xlnm.Print_Titles" localSheetId="20">'[15]TiÕn ®é thùc hiÖn KC'!#REF!</definedName>
    <definedName name="_xlnm.Print_Titles" localSheetId="22">'[15]TiÕn ®é thùc hiÖn KC'!#REF!</definedName>
    <definedName name="_xlnm.Print_Titles">'[15]TiÕn ®é thùc hiÖn KC'!#REF!</definedName>
    <definedName name="pt" localSheetId="0">#REF!</definedName>
    <definedName name="pt" localSheetId="9">#REF!</definedName>
    <definedName name="pt" localSheetId="10">#REF!</definedName>
    <definedName name="pt" localSheetId="11">#REF!</definedName>
    <definedName name="pt" localSheetId="13">#REF!</definedName>
    <definedName name="pt" localSheetId="15">#REF!</definedName>
    <definedName name="pt" localSheetId="16">#REF!</definedName>
    <definedName name="pt" localSheetId="18">#REF!</definedName>
    <definedName name="pt" localSheetId="2">#REF!</definedName>
    <definedName name="pt" localSheetId="20">#REF!</definedName>
    <definedName name="pt" localSheetId="22">#REF!</definedName>
    <definedName name="pt" localSheetId="6">#REF!</definedName>
    <definedName name="pt" localSheetId="8">#REF!</definedName>
    <definedName name="pt">#REF!</definedName>
    <definedName name="ptr" localSheetId="0">#REF!</definedName>
    <definedName name="ptr" localSheetId="9">#REF!</definedName>
    <definedName name="ptr" localSheetId="10">#REF!</definedName>
    <definedName name="ptr" localSheetId="11">#REF!</definedName>
    <definedName name="ptr" localSheetId="13">#REF!</definedName>
    <definedName name="ptr" localSheetId="15">#REF!</definedName>
    <definedName name="ptr" localSheetId="16">#REF!</definedName>
    <definedName name="ptr" localSheetId="18">#REF!</definedName>
    <definedName name="ptr" localSheetId="2">#REF!</definedName>
    <definedName name="ptr" localSheetId="20">#REF!</definedName>
    <definedName name="ptr" localSheetId="22">#REF!</definedName>
    <definedName name="ptr" localSheetId="6">#REF!</definedName>
    <definedName name="ptr" localSheetId="8">#REF!</definedName>
    <definedName name="ptr">#REF!</definedName>
    <definedName name="ptvt">'[16]ma-pt'!$A$6:$IV$228</definedName>
    <definedName name="qưeqwrqw" localSheetId="0" hidden="1">{#N/A,#N/A,FALSE,"Chung"}</definedName>
    <definedName name="qưeqwrqw" localSheetId="9" hidden="1">{#N/A,#N/A,FALSE,"Chung"}</definedName>
    <definedName name="qưeqwrqw" localSheetId="10" hidden="1">{#N/A,#N/A,FALSE,"Chung"}</definedName>
    <definedName name="qưeqwrqw" localSheetId="11" hidden="1">{#N/A,#N/A,FALSE,"Chung"}</definedName>
    <definedName name="qưeqwrqw" localSheetId="13" hidden="1">{#N/A,#N/A,FALSE,"Chung"}</definedName>
    <definedName name="qưeqwrqw" localSheetId="15" hidden="1">{#N/A,#N/A,FALSE,"Chung"}</definedName>
    <definedName name="qưeqwrqw" localSheetId="16" hidden="1">{#N/A,#N/A,FALSE,"Chung"}</definedName>
    <definedName name="qưeqwrqw" localSheetId="18" hidden="1">{#N/A,#N/A,FALSE,"Chung"}</definedName>
    <definedName name="qưeqwrqw" localSheetId="2" hidden="1">{#N/A,#N/A,FALSE,"Chung"}</definedName>
    <definedName name="qưeqwrqw" localSheetId="20" hidden="1">{#N/A,#N/A,FALSE,"Chung"}</definedName>
    <definedName name="qưeqwrqw" localSheetId="22" hidden="1">{#N/A,#N/A,FALSE,"Chung"}</definedName>
    <definedName name="qưeqwrqw" hidden="1">{#N/A,#N/A,FALSE,"Chung"}</definedName>
    <definedName name="RT" localSheetId="0">'[1]COAT&amp;WRAP-QIOT-#3'!#REF!</definedName>
    <definedName name="RT" localSheetId="9">'[1]COAT&amp;WRAP-QIOT-#3'!#REF!</definedName>
    <definedName name="RT" localSheetId="10">'[1]COAT&amp;WRAP-QIOT-#3'!#REF!</definedName>
    <definedName name="RT" localSheetId="11">'[1]COAT&amp;WRAP-QIOT-#3'!#REF!</definedName>
    <definedName name="RT" localSheetId="13">'[2]COAT&amp;WRAP-QIOT-#3'!#REF!</definedName>
    <definedName name="RT" localSheetId="15">'[2]COAT&amp;WRAP-QIOT-#3'!#REF!</definedName>
    <definedName name="RT" localSheetId="16">'[3]COAT&amp;WRAP-QIOT-#3'!#REF!</definedName>
    <definedName name="RT" localSheetId="18">'[2]COAT&amp;WRAP-QIOT-#3'!#REF!</definedName>
    <definedName name="RT" localSheetId="2">'[4]COAT&amp;WRAP-QIOT-#3'!#REF!</definedName>
    <definedName name="RT" localSheetId="20">'[2]COAT&amp;WRAP-QIOT-#3'!#REF!</definedName>
    <definedName name="RT" localSheetId="6">'[2]COAT&amp;WRAP-QIOT-#3'!#REF!</definedName>
    <definedName name="RT" localSheetId="8">'[2]COAT&amp;WRAP-QIOT-#3'!#REF!</definedName>
    <definedName name="RT">'[2]COAT&amp;WRAP-QIOT-#3'!#REF!</definedName>
    <definedName name="SB" localSheetId="0">[10]IBASE!$AH$7:$AL$14</definedName>
    <definedName name="SB" localSheetId="9">[10]IBASE!$AH$7:$AL$14</definedName>
    <definedName name="SB" localSheetId="10">[10]IBASE!$AH$7:$AL$14</definedName>
    <definedName name="SB" localSheetId="11">[10]IBASE!$AH$7:$AL$14</definedName>
    <definedName name="SB" localSheetId="13">[11]IBASE!$AH$7:$AL$14</definedName>
    <definedName name="SB" localSheetId="15">[11]IBASE!$AH$7:$AL$14</definedName>
    <definedName name="SB" localSheetId="16">[12]IBASE!$AH$7:$AL$14</definedName>
    <definedName name="SB">[11]IBASE!$AH$7:$AL$14</definedName>
    <definedName name="SORT" localSheetId="0">#REF!</definedName>
    <definedName name="SORT" localSheetId="9">#REF!</definedName>
    <definedName name="SORT" localSheetId="10">#REF!</definedName>
    <definedName name="SORT" localSheetId="11">#REF!</definedName>
    <definedName name="SORT" localSheetId="13">#REF!</definedName>
    <definedName name="SORT" localSheetId="15">#REF!</definedName>
    <definedName name="SORT" localSheetId="16">#REF!</definedName>
    <definedName name="SORT" localSheetId="18">#REF!</definedName>
    <definedName name="SORT" localSheetId="2">#REF!</definedName>
    <definedName name="SORT" localSheetId="20">#REF!</definedName>
    <definedName name="SORT" localSheetId="22">#REF!</definedName>
    <definedName name="SORT" localSheetId="6">#REF!</definedName>
    <definedName name="SORT" localSheetId="8">#REF!</definedName>
    <definedName name="SORT">#REF!</definedName>
    <definedName name="SORT_AREA" localSheetId="0">'[13]DI-ESTI'!$A$8:$R$489</definedName>
    <definedName name="SORT_AREA" localSheetId="9">'[13]DI-ESTI'!$A$8:$R$489</definedName>
    <definedName name="SORT_AREA" localSheetId="10">'[13]DI-ESTI'!$A$8:$R$489</definedName>
    <definedName name="SORT_AREA" localSheetId="11">'[13]DI-ESTI'!$A$8:$R$489</definedName>
    <definedName name="SORT_AREA" localSheetId="13">'[13]DI-ESTI'!$A$8:$R$489</definedName>
    <definedName name="SORT_AREA" localSheetId="15">'[13]DI-ESTI'!$A$8:$R$489</definedName>
    <definedName name="SORT_AREA" localSheetId="16">'[14]DI-ESTI'!$A$8:$R$489</definedName>
    <definedName name="SORT_AREA">'[13]DI-ESTI'!$A$8:$R$489</definedName>
    <definedName name="SP" localSheetId="0">'[1]PNT-QUOT-#3'!#REF!</definedName>
    <definedName name="SP" localSheetId="9">'[1]PNT-QUOT-#3'!#REF!</definedName>
    <definedName name="SP" localSheetId="10">'[1]PNT-QUOT-#3'!#REF!</definedName>
    <definedName name="SP" localSheetId="11">'[1]PNT-QUOT-#3'!#REF!</definedName>
    <definedName name="SP" localSheetId="13">'[2]PNT-QUOT-#3'!#REF!</definedName>
    <definedName name="SP" localSheetId="15">'[2]PNT-QUOT-#3'!#REF!</definedName>
    <definedName name="SP" localSheetId="16">'[3]PNT-QUOT-#3'!#REF!</definedName>
    <definedName name="SP" localSheetId="18">'[2]PNT-QUOT-#3'!#REF!</definedName>
    <definedName name="SP" localSheetId="2">'[4]PNT-QUOT-#3'!#REF!</definedName>
    <definedName name="SP" localSheetId="20">'[2]PNT-QUOT-#3'!#REF!</definedName>
    <definedName name="SP" localSheetId="22">'[4]PNT-QUOT-#3'!#REF!</definedName>
    <definedName name="SP" localSheetId="6">'[2]PNT-QUOT-#3'!#REF!</definedName>
    <definedName name="SP" localSheetId="8">'[2]PNT-QUOT-#3'!#REF!</definedName>
    <definedName name="SP">'[2]PNT-QUOT-#3'!#REF!</definedName>
    <definedName name="sss" localSheetId="0">#REF!</definedName>
    <definedName name="sss" localSheetId="9">#REF!</definedName>
    <definedName name="sss" localSheetId="10">#REF!</definedName>
    <definedName name="sss" localSheetId="11">#REF!</definedName>
    <definedName name="sss" localSheetId="13">#REF!</definedName>
    <definedName name="sss" localSheetId="15">#REF!</definedName>
    <definedName name="sss" localSheetId="16">#REF!</definedName>
    <definedName name="sss" localSheetId="18">#REF!</definedName>
    <definedName name="sss" localSheetId="2">#REF!</definedName>
    <definedName name="sss" localSheetId="20">#REF!</definedName>
    <definedName name="sss" localSheetId="22">#REF!</definedName>
    <definedName name="sss" localSheetId="6">#REF!</definedName>
    <definedName name="sss" localSheetId="8">#REF!</definedName>
    <definedName name="sss">#REF!</definedName>
    <definedName name="TBA" localSheetId="0">#REF!</definedName>
    <definedName name="TBA" localSheetId="9">#REF!</definedName>
    <definedName name="TBA" localSheetId="10">#REF!</definedName>
    <definedName name="TBA" localSheetId="11">#REF!</definedName>
    <definedName name="TBA" localSheetId="13">#REF!</definedName>
    <definedName name="TBA" localSheetId="15">#REF!</definedName>
    <definedName name="TBA" localSheetId="16">#REF!</definedName>
    <definedName name="TBA" localSheetId="18">#REF!</definedName>
    <definedName name="TBA" localSheetId="2">#REF!</definedName>
    <definedName name="TBA" localSheetId="20">#REF!</definedName>
    <definedName name="TBA" localSheetId="22">#REF!</definedName>
    <definedName name="TBA" localSheetId="6">#REF!</definedName>
    <definedName name="TBA" localSheetId="8">#REF!</definedName>
    <definedName name="TBA">#REF!</definedName>
    <definedName name="td" localSheetId="0">#REF!</definedName>
    <definedName name="td" localSheetId="9">#REF!</definedName>
    <definedName name="td" localSheetId="10">#REF!</definedName>
    <definedName name="td" localSheetId="11">#REF!</definedName>
    <definedName name="td" localSheetId="13">#REF!</definedName>
    <definedName name="td" localSheetId="15">#REF!</definedName>
    <definedName name="td" localSheetId="16">#REF!</definedName>
    <definedName name="td" localSheetId="18">#REF!</definedName>
    <definedName name="td" localSheetId="2">#REF!</definedName>
    <definedName name="td" localSheetId="20">#REF!</definedName>
    <definedName name="td" localSheetId="22">#REF!</definedName>
    <definedName name="td" localSheetId="6">#REF!</definedName>
    <definedName name="td" localSheetId="8">#REF!</definedName>
    <definedName name="td">#REF!</definedName>
    <definedName name="th_bl" localSheetId="0">#REF!</definedName>
    <definedName name="th_bl" localSheetId="9">#REF!</definedName>
    <definedName name="th_bl" localSheetId="10">#REF!</definedName>
    <definedName name="th_bl" localSheetId="11">#REF!</definedName>
    <definedName name="th_bl" localSheetId="13">#REF!</definedName>
    <definedName name="th_bl" localSheetId="15">#REF!</definedName>
    <definedName name="th_bl" localSheetId="16">#REF!</definedName>
    <definedName name="th_bl" localSheetId="18">#REF!</definedName>
    <definedName name="th_bl" localSheetId="2">#REF!</definedName>
    <definedName name="th_bl" localSheetId="20">#REF!</definedName>
    <definedName name="th_bl" localSheetId="22">#REF!</definedName>
    <definedName name="th_bl" localSheetId="6">#REF!</definedName>
    <definedName name="th_bl" localSheetId="8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10" hidden="1">{"'TDTGT (theo Dphuong)'!$A$4:$F$75"}</definedName>
    <definedName name="thanh" localSheetId="11" hidden="1">{"'TDTGT (theo Dphuong)'!$A$4:$F$75"}</definedName>
    <definedName name="thanh" localSheetId="13" hidden="1">{"'TDTGT (theo Dphuong)'!$A$4:$F$75"}</definedName>
    <definedName name="thanh" localSheetId="15" hidden="1">{"'TDTGT (theo Dphuong)'!$A$4:$F$75"}</definedName>
    <definedName name="thanh" localSheetId="16" hidden="1">{"'TDTGT (theo Dphuong)'!$A$4:$F$75"}</definedName>
    <definedName name="thanh" localSheetId="18" hidden="1">{"'TDTGT (theo Dphuong)'!$A$4:$F$75"}</definedName>
    <definedName name="thanh" localSheetId="2" hidden="1">{"'TDTGT (theo Dphuong)'!$A$4:$F$75"}</definedName>
    <definedName name="thanh" localSheetId="20" hidden="1">{"'TDTGT (theo Dphuong)'!$A$4:$F$75"}</definedName>
    <definedName name="thanh" localSheetId="22" hidden="1">{"'TDTGT (theo Dphuong)'!$A$4:$F$75"}</definedName>
    <definedName name="thanh" hidden="1">{"'TDTGT (theo Dphuong)'!$A$4:$F$75"}</definedName>
    <definedName name="THK" localSheetId="0">'[1]COAT&amp;WRAP-QIOT-#3'!#REF!</definedName>
    <definedName name="THK" localSheetId="9">'[1]COAT&amp;WRAP-QIOT-#3'!#REF!</definedName>
    <definedName name="THK" localSheetId="10">'[1]COAT&amp;WRAP-QIOT-#3'!#REF!</definedName>
    <definedName name="THK" localSheetId="11">'[1]COAT&amp;WRAP-QIOT-#3'!#REF!</definedName>
    <definedName name="THK" localSheetId="13">'[2]COAT&amp;WRAP-QIOT-#3'!#REF!</definedName>
    <definedName name="THK" localSheetId="15">'[2]COAT&amp;WRAP-QIOT-#3'!#REF!</definedName>
    <definedName name="THK" localSheetId="16">'[3]COAT&amp;WRAP-QIOT-#3'!#REF!</definedName>
    <definedName name="THK" localSheetId="18">'[2]COAT&amp;WRAP-QIOT-#3'!#REF!</definedName>
    <definedName name="THK" localSheetId="2">'[4]COAT&amp;WRAP-QIOT-#3'!#REF!</definedName>
    <definedName name="THK" localSheetId="20">'[2]COAT&amp;WRAP-QIOT-#3'!#REF!</definedName>
    <definedName name="THK" localSheetId="6">'[2]COAT&amp;WRAP-QIOT-#3'!#REF!</definedName>
    <definedName name="THK" localSheetId="8">'[2]COAT&amp;WRAP-QIOT-#3'!#REF!</definedName>
    <definedName name="THK">'[2]COAT&amp;WRAP-QIOT-#3'!#REF!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10" hidden="1">{"'TDTGT (theo Dphuong)'!$A$4:$F$75"}</definedName>
    <definedName name="Tnghiep" localSheetId="11" hidden="1">{"'TDTGT (theo Dphuong)'!$A$4:$F$75"}</definedName>
    <definedName name="Tnghiep" localSheetId="13" hidden="1">{"'TDTGT (theo Dphuong)'!$A$4:$F$75"}</definedName>
    <definedName name="Tnghiep" localSheetId="15" hidden="1">{"'TDTGT (theo Dphuong)'!$A$4:$F$75"}</definedName>
    <definedName name="Tnghiep" localSheetId="16" hidden="1">{"'TDTGT (theo Dphuong)'!$A$4:$F$75"}</definedName>
    <definedName name="Tnghiep" localSheetId="18" hidden="1">{"'TDTGT (theo Dphuong)'!$A$4:$F$75"}</definedName>
    <definedName name="Tnghiep" localSheetId="2" hidden="1">{"'TDTGT (theo Dphuong)'!$A$4:$F$75"}</definedName>
    <definedName name="Tnghiep" localSheetId="20" hidden="1">{"'TDTGT (theo Dphuong)'!$A$4:$F$75"}</definedName>
    <definedName name="Tnghiep" localSheetId="22" hidden="1">{"'TDTGT (theo Dphuong)'!$A$4:$F$75"}</definedName>
    <definedName name="Tnghiep" hidden="1">{"'TDTGT (theo Dphuong)'!$A$4:$F$75"}</definedName>
    <definedName name="ttt" localSheetId="0">#REF!</definedName>
    <definedName name="ttt" localSheetId="11">#REF!</definedName>
    <definedName name="ttt" localSheetId="13">#REF!</definedName>
    <definedName name="ttt" localSheetId="15">#REF!</definedName>
    <definedName name="ttt" localSheetId="16">#REF!</definedName>
    <definedName name="ttt" localSheetId="18">#REF!</definedName>
    <definedName name="ttt" localSheetId="2">#REF!</definedName>
    <definedName name="ttt" localSheetId="20">#REF!</definedName>
    <definedName name="ttt" localSheetId="22">#REF!</definedName>
    <definedName name="ttt" localSheetId="6">#REF!</definedName>
    <definedName name="ttt" localSheetId="8">#REF!</definedName>
    <definedName name="ttt">#REF!</definedName>
    <definedName name="vfff" localSheetId="0">#REF!</definedName>
    <definedName name="vfff" localSheetId="9">#REF!</definedName>
    <definedName name="vfff" localSheetId="10">#REF!</definedName>
    <definedName name="vfff" localSheetId="11">#REF!</definedName>
    <definedName name="vfff" localSheetId="13">#REF!</definedName>
    <definedName name="vfff" localSheetId="15">#REF!</definedName>
    <definedName name="vfff" localSheetId="16">#REF!</definedName>
    <definedName name="vfff" localSheetId="18">#REF!</definedName>
    <definedName name="vfff" localSheetId="2">#REF!</definedName>
    <definedName name="vfff" localSheetId="20">#REF!</definedName>
    <definedName name="vfff" localSheetId="22">#REF!</definedName>
    <definedName name="vfff" localSheetId="6">#REF!</definedName>
    <definedName name="vfff" localSheetId="8">#REF!</definedName>
    <definedName name="vfff">#REF!</definedName>
    <definedName name="vv" localSheetId="0" hidden="1">{"'TDTGT (theo Dphuong)'!$A$4:$F$75"}</definedName>
    <definedName name="vv" localSheetId="9" hidden="1">{"'TDTGT (theo Dphuong)'!$A$4:$F$75"}</definedName>
    <definedName name="vv" localSheetId="10" hidden="1">{"'TDTGT (theo Dphuong)'!$A$4:$F$75"}</definedName>
    <definedName name="vv" localSheetId="11" hidden="1">{"'TDTGT (theo Dphuong)'!$A$4:$F$75"}</definedName>
    <definedName name="vv" localSheetId="13" hidden="1">{"'TDTGT (theo Dphuong)'!$A$4:$F$75"}</definedName>
    <definedName name="vv" localSheetId="15" hidden="1">{"'TDTGT (theo Dphuong)'!$A$4:$F$75"}</definedName>
    <definedName name="vv" localSheetId="16" hidden="1">{"'TDTGT (theo Dphuong)'!$A$4:$F$75"}</definedName>
    <definedName name="vv" localSheetId="18" hidden="1">{"'TDTGT (theo Dphuong)'!$A$4:$F$75"}</definedName>
    <definedName name="vv" localSheetId="2" hidden="1">{"'TDTGT (theo Dphuong)'!$A$4:$F$75"}</definedName>
    <definedName name="vv" localSheetId="20" hidden="1">{"'TDTGT (theo Dphuong)'!$A$4:$F$75"}</definedName>
    <definedName name="vv" localSheetId="22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0" hidden="1">{#N/A,#N/A,FALSE,"Chung"}</definedName>
    <definedName name="wrn.thu." localSheetId="11" hidden="1">{#N/A,#N/A,FALSE,"Chung"}</definedName>
    <definedName name="wrn.thu." localSheetId="13" hidden="1">{#N/A,#N/A,FALSE,"Chung"}</definedName>
    <definedName name="wrn.thu." localSheetId="15" hidden="1">{#N/A,#N/A,FALSE,"Chung"}</definedName>
    <definedName name="wrn.thu." localSheetId="16" hidden="1">{#N/A,#N/A,FALSE,"Chung"}</definedName>
    <definedName name="wrn.thu." localSheetId="18" hidden="1">{#N/A,#N/A,FALSE,"Chung"}</definedName>
    <definedName name="wrn.thu." localSheetId="2" hidden="1">{#N/A,#N/A,FALSE,"Chung"}</definedName>
    <definedName name="wrn.thu." localSheetId="20" hidden="1">{#N/A,#N/A,FALSE,"Chung"}</definedName>
    <definedName name="wrn.thu." localSheetId="22" hidden="1">{#N/A,#N/A,FALSE,"Chung"}</definedName>
    <definedName name="wrn.thu." hidden="1">{#N/A,#N/A,FALSE,"Chung"}</definedName>
    <definedName name="xd" localSheetId="9">'[17]7 THAI NGUYEN'!$A$11</definedName>
    <definedName name="xd" localSheetId="10">'[18]7 THAI NGUYEN'!$A$11</definedName>
    <definedName name="xd" localSheetId="11">'[18]7 THAI NGUYEN'!$A$11</definedName>
    <definedName name="xd" localSheetId="13">'[17]7 THAI NGUYEN'!$A$11</definedName>
    <definedName name="xd" localSheetId="15">'[17]7 THAI NGUYEN'!$A$11</definedName>
    <definedName name="xd" localSheetId="16">'[19]7 THAI NGUYEN'!$A$11</definedName>
    <definedName name="xd">'[17]7 THAI NGUYEN'!$A$11</definedName>
    <definedName name="ZYX" localSheetId="0">#REF!</definedName>
    <definedName name="ZYX" localSheetId="9">#REF!</definedName>
    <definedName name="ZYX" localSheetId="10">#REF!</definedName>
    <definedName name="ZYX" localSheetId="11">#REF!</definedName>
    <definedName name="ZYX" localSheetId="13">#REF!</definedName>
    <definedName name="ZYX" localSheetId="15">#REF!</definedName>
    <definedName name="ZYX" localSheetId="16">#REF!</definedName>
    <definedName name="ZYX" localSheetId="18">#REF!</definedName>
    <definedName name="ZYX" localSheetId="2">#REF!</definedName>
    <definedName name="ZYX" localSheetId="20">#REF!</definedName>
    <definedName name="ZYX" localSheetId="22">#REF!</definedName>
    <definedName name="ZYX" localSheetId="6">#REF!</definedName>
    <definedName name="ZYX" localSheetId="8">#REF!</definedName>
    <definedName name="ZYX">#REF!</definedName>
    <definedName name="ZZZ" localSheetId="0">#REF!</definedName>
    <definedName name="ZZZ" localSheetId="9">#REF!</definedName>
    <definedName name="ZZZ" localSheetId="10">#REF!</definedName>
    <definedName name="ZZZ" localSheetId="11">#REF!</definedName>
    <definedName name="ZZZ" localSheetId="13">#REF!</definedName>
    <definedName name="ZZZ" localSheetId="15">#REF!</definedName>
    <definedName name="ZZZ" localSheetId="16">#REF!</definedName>
    <definedName name="ZZZ" localSheetId="18">#REF!</definedName>
    <definedName name="ZZZ" localSheetId="2">#REF!</definedName>
    <definedName name="ZZZ" localSheetId="20">#REF!</definedName>
    <definedName name="ZZZ" localSheetId="22">#REF!</definedName>
    <definedName name="ZZZ" localSheetId="6">#REF!</definedName>
    <definedName name="ZZZ" localSheetId="8">#REF!</definedName>
    <definedName name="ZZ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121" l="1"/>
  <c r="M8" i="121"/>
  <c r="M9" i="121"/>
  <c r="M10" i="121"/>
  <c r="M11" i="121"/>
  <c r="M12" i="121"/>
  <c r="M13" i="121"/>
  <c r="M7" i="121"/>
  <c r="L7" i="121"/>
  <c r="N8" i="121" l="1"/>
  <c r="O8" i="121"/>
  <c r="L8" i="121" s="1"/>
  <c r="P8" i="121"/>
  <c r="N9" i="121"/>
  <c r="O9" i="121"/>
  <c r="L9" i="121" s="1"/>
  <c r="P9" i="121"/>
  <c r="N10" i="121"/>
  <c r="O10" i="121"/>
  <c r="L10" i="121" s="1"/>
  <c r="P10" i="121"/>
  <c r="N11" i="121"/>
  <c r="O11" i="121"/>
  <c r="L11" i="121" s="1"/>
  <c r="P11" i="121"/>
  <c r="N12" i="121"/>
  <c r="O12" i="121"/>
  <c r="L12" i="121" s="1"/>
  <c r="P12" i="121"/>
  <c r="N13" i="121"/>
  <c r="L13" i="121" s="1"/>
  <c r="O13" i="121"/>
  <c r="P13" i="121"/>
  <c r="K8" i="121"/>
  <c r="K9" i="121"/>
  <c r="K10" i="121"/>
  <c r="K11" i="121"/>
  <c r="K12" i="121"/>
  <c r="E18" i="127" l="1"/>
  <c r="E17" i="127"/>
  <c r="E16" i="127"/>
  <c r="E15" i="127"/>
  <c r="E14" i="127"/>
  <c r="E13" i="127"/>
  <c r="E11" i="127"/>
  <c r="E10" i="127"/>
  <c r="E9" i="127"/>
  <c r="E8" i="127"/>
  <c r="E7" i="121" l="1"/>
  <c r="P7" i="121" s="1"/>
  <c r="D7" i="121"/>
  <c r="C7" i="121"/>
  <c r="N7" i="121" s="1"/>
  <c r="O7" i="121" l="1"/>
  <c r="K7" i="121"/>
  <c r="F12" i="131"/>
  <c r="H10" i="123" l="1"/>
  <c r="AI25" i="133"/>
  <c r="AH25" i="133"/>
  <c r="AG25" i="133"/>
  <c r="AF25" i="133"/>
  <c r="S25" i="133"/>
  <c r="AI24" i="133"/>
  <c r="AH24" i="133"/>
  <c r="AG24" i="133"/>
  <c r="AF24" i="133"/>
  <c r="S24" i="133"/>
  <c r="AI23" i="133"/>
  <c r="AH23" i="133"/>
  <c r="AG23" i="133"/>
  <c r="AF23" i="133"/>
  <c r="S23" i="133"/>
  <c r="AI22" i="133"/>
  <c r="AH22" i="133"/>
  <c r="AG22" i="133"/>
  <c r="AF22" i="133"/>
  <c r="S22" i="133"/>
  <c r="AI21" i="133"/>
  <c r="AH21" i="133"/>
  <c r="AI20" i="133"/>
  <c r="AH20" i="133"/>
  <c r="AG20" i="133"/>
  <c r="AF20" i="133"/>
  <c r="S20" i="133"/>
  <c r="AI19" i="133"/>
  <c r="AH19" i="133"/>
  <c r="AG19" i="133"/>
  <c r="AF19" i="133"/>
  <c r="S19" i="133"/>
  <c r="AI18" i="133"/>
  <c r="AH18" i="133"/>
  <c r="AG18" i="133"/>
  <c r="AF18" i="133"/>
  <c r="S18" i="133"/>
  <c r="AI17" i="133"/>
  <c r="AH17" i="133"/>
  <c r="AG17" i="133"/>
  <c r="AF17" i="133"/>
  <c r="AE17" i="133"/>
  <c r="AD17" i="133"/>
  <c r="AC17" i="133"/>
  <c r="AB17" i="133"/>
  <c r="AA17" i="133"/>
  <c r="Z17" i="133"/>
  <c r="Y17" i="133"/>
  <c r="X17" i="133"/>
  <c r="W17" i="133"/>
  <c r="V17" i="133"/>
  <c r="U17" i="133"/>
  <c r="T17" i="133"/>
  <c r="S17" i="133"/>
  <c r="R17" i="133"/>
  <c r="Q17" i="133"/>
  <c r="P17" i="133"/>
  <c r="O17" i="133"/>
  <c r="N17" i="133"/>
  <c r="M17" i="133"/>
  <c r="L17" i="133"/>
  <c r="K17" i="133"/>
  <c r="J17" i="133"/>
  <c r="I17" i="133"/>
  <c r="H17" i="133"/>
  <c r="G17" i="133"/>
  <c r="AI16" i="133"/>
  <c r="AH16" i="133"/>
  <c r="AG16" i="133"/>
  <c r="AF16" i="133"/>
  <c r="S16" i="133"/>
  <c r="AI15" i="133"/>
  <c r="AH15" i="133"/>
  <c r="AG15" i="133"/>
  <c r="AF15" i="133"/>
  <c r="S15" i="133"/>
  <c r="AI14" i="133"/>
  <c r="AH14" i="133"/>
  <c r="AG14" i="133"/>
  <c r="AF14" i="133"/>
  <c r="S14" i="133"/>
  <c r="AI13" i="133"/>
  <c r="AH13" i="133"/>
  <c r="AG13" i="133"/>
  <c r="AF13" i="133"/>
  <c r="AE13" i="133"/>
  <c r="AD13" i="133"/>
  <c r="AC13" i="133"/>
  <c r="AB13" i="133"/>
  <c r="AA13" i="133"/>
  <c r="Z13" i="133"/>
  <c r="Y13" i="133"/>
  <c r="X13" i="133"/>
  <c r="W13" i="133"/>
  <c r="V13" i="133"/>
  <c r="U13" i="133"/>
  <c r="T13" i="133"/>
  <c r="S13" i="133"/>
  <c r="R13" i="133"/>
  <c r="Q13" i="133"/>
  <c r="P13" i="133"/>
  <c r="O13" i="133"/>
  <c r="N13" i="133"/>
  <c r="M13" i="133"/>
  <c r="L13" i="133"/>
  <c r="K13" i="133"/>
  <c r="J13" i="133"/>
  <c r="I13" i="133"/>
  <c r="H13" i="133"/>
  <c r="G13" i="133"/>
  <c r="AI11" i="133"/>
  <c r="AH11" i="133"/>
  <c r="AG11" i="133"/>
  <c r="AF11" i="133"/>
  <c r="S11" i="133"/>
  <c r="AI10" i="133"/>
  <c r="AH10" i="133"/>
  <c r="AG10" i="133"/>
  <c r="AF10" i="133"/>
  <c r="S10" i="133"/>
  <c r="AI9" i="133"/>
  <c r="AH9" i="133"/>
  <c r="AG9" i="133"/>
  <c r="AF9" i="133"/>
  <c r="AE9" i="133"/>
  <c r="AD9" i="133"/>
  <c r="AC9" i="133"/>
  <c r="AB9" i="133"/>
  <c r="AA9" i="133"/>
  <c r="Z9" i="133"/>
  <c r="Y9" i="133"/>
  <c r="X9" i="133"/>
  <c r="W9" i="133"/>
  <c r="V9" i="133"/>
  <c r="U9" i="133"/>
  <c r="T9" i="133"/>
  <c r="S9" i="133"/>
  <c r="R9" i="133"/>
  <c r="Q9" i="133"/>
  <c r="P9" i="133"/>
  <c r="O9" i="133"/>
  <c r="N9" i="133"/>
  <c r="M9" i="133"/>
  <c r="L9" i="133"/>
  <c r="K9" i="133"/>
  <c r="J9" i="133"/>
  <c r="I9" i="133"/>
  <c r="H9" i="133"/>
  <c r="G9" i="133"/>
  <c r="F28" i="132" l="1"/>
  <c r="E28" i="132"/>
  <c r="D28" i="132"/>
  <c r="F27" i="132"/>
  <c r="E27" i="132"/>
  <c r="D27" i="132"/>
  <c r="F26" i="132"/>
  <c r="E26" i="132"/>
  <c r="D26" i="132"/>
  <c r="F25" i="132"/>
  <c r="E25" i="132"/>
  <c r="D25" i="132"/>
  <c r="F23" i="132"/>
  <c r="E23" i="132"/>
  <c r="D23" i="132"/>
  <c r="F22" i="132"/>
  <c r="E22" i="132"/>
  <c r="D22" i="132"/>
  <c r="F21" i="132"/>
  <c r="E21" i="132"/>
  <c r="D21" i="132"/>
  <c r="F20" i="132"/>
  <c r="E20" i="132"/>
  <c r="D20" i="132"/>
  <c r="F19" i="132"/>
  <c r="E19" i="132"/>
  <c r="D19" i="132"/>
  <c r="F18" i="132"/>
  <c r="E18" i="132"/>
  <c r="D18" i="132"/>
  <c r="F17" i="132"/>
  <c r="E17" i="132"/>
  <c r="D17" i="132"/>
  <c r="F16" i="132"/>
  <c r="E16" i="132"/>
  <c r="D16" i="132"/>
  <c r="F15" i="132"/>
  <c r="E15" i="132"/>
  <c r="D15" i="132"/>
  <c r="F14" i="132"/>
  <c r="E14" i="132"/>
  <c r="D14" i="132"/>
  <c r="F13" i="132"/>
  <c r="E13" i="132"/>
  <c r="D13" i="132"/>
  <c r="F12" i="132"/>
  <c r="E12" i="132"/>
  <c r="D12" i="132"/>
  <c r="F11" i="132"/>
  <c r="E11" i="132"/>
  <c r="D11" i="132"/>
  <c r="F10" i="132"/>
  <c r="E10" i="132"/>
  <c r="D10" i="132"/>
  <c r="F9" i="132"/>
  <c r="E9" i="132"/>
  <c r="D9" i="132"/>
  <c r="F8" i="132"/>
  <c r="E8" i="132"/>
  <c r="D8" i="132"/>
  <c r="C8" i="132"/>
  <c r="B8" i="132"/>
  <c r="F26" i="131"/>
  <c r="E26" i="131"/>
  <c r="D26" i="131"/>
  <c r="F25" i="131"/>
  <c r="E25" i="131"/>
  <c r="D25" i="131"/>
  <c r="F24" i="131"/>
  <c r="E24" i="131"/>
  <c r="D24" i="131"/>
  <c r="F23" i="131"/>
  <c r="E23" i="131"/>
  <c r="D23" i="131"/>
  <c r="F22" i="131"/>
  <c r="E22" i="131"/>
  <c r="D22" i="131"/>
  <c r="F21" i="131"/>
  <c r="E21" i="131"/>
  <c r="D21" i="131"/>
  <c r="F20" i="131"/>
  <c r="E20" i="131"/>
  <c r="D20" i="131"/>
  <c r="F19" i="131"/>
  <c r="E19" i="131"/>
  <c r="D19" i="131"/>
  <c r="F18" i="131"/>
  <c r="E18" i="131"/>
  <c r="D18" i="131"/>
  <c r="F17" i="131"/>
  <c r="E17" i="131"/>
  <c r="D17" i="131"/>
  <c r="F16" i="131"/>
  <c r="E16" i="131"/>
  <c r="D16" i="131"/>
  <c r="F15" i="131"/>
  <c r="E15" i="131"/>
  <c r="D15" i="131"/>
  <c r="F14" i="131"/>
  <c r="E14" i="131"/>
  <c r="D14" i="131"/>
  <c r="F13" i="131"/>
  <c r="E13" i="131"/>
  <c r="D13" i="131"/>
  <c r="E12" i="131"/>
  <c r="D12" i="131"/>
  <c r="F11" i="131"/>
  <c r="E11" i="131"/>
  <c r="D11" i="131"/>
  <c r="F10" i="131"/>
  <c r="E10" i="131"/>
  <c r="D10" i="131"/>
  <c r="F9" i="131"/>
  <c r="E9" i="131"/>
  <c r="D9" i="131"/>
  <c r="F8" i="131"/>
  <c r="E8" i="131"/>
  <c r="D8" i="131"/>
  <c r="C8" i="131"/>
  <c r="B8" i="131"/>
  <c r="E25" i="130"/>
  <c r="D25" i="130"/>
  <c r="E24" i="130"/>
  <c r="D24" i="130"/>
  <c r="E23" i="130"/>
  <c r="D23" i="130"/>
  <c r="E22" i="130"/>
  <c r="D22" i="130"/>
  <c r="E21" i="130"/>
  <c r="D21" i="130"/>
  <c r="E20" i="130"/>
  <c r="D20" i="130"/>
  <c r="E19" i="130"/>
  <c r="D19" i="130"/>
  <c r="E18" i="130"/>
  <c r="D18" i="130"/>
  <c r="E14" i="130"/>
  <c r="D14" i="130"/>
  <c r="E13" i="130"/>
  <c r="D13" i="130"/>
  <c r="E12" i="130"/>
  <c r="D12" i="130"/>
  <c r="E10" i="130"/>
  <c r="D10" i="130"/>
  <c r="E9" i="130"/>
  <c r="D9" i="130"/>
  <c r="E8" i="130"/>
  <c r="D8" i="130"/>
  <c r="E26" i="129"/>
  <c r="E25" i="129"/>
  <c r="E24" i="129"/>
  <c r="E23" i="129"/>
  <c r="E22" i="129"/>
  <c r="E21" i="129"/>
  <c r="E20" i="129"/>
  <c r="E19" i="129"/>
  <c r="E15" i="129"/>
  <c r="E14" i="129"/>
  <c r="E13" i="129"/>
  <c r="E11" i="129"/>
  <c r="E10" i="129"/>
  <c r="E9" i="129"/>
  <c r="E17" i="128"/>
  <c r="D17" i="128"/>
  <c r="E16" i="128"/>
  <c r="D16" i="128"/>
  <c r="E15" i="128"/>
  <c r="D15" i="128"/>
  <c r="E14" i="128"/>
  <c r="D14" i="128"/>
  <c r="E13" i="128"/>
  <c r="D13" i="128"/>
  <c r="E12" i="128"/>
  <c r="D12" i="128"/>
  <c r="E10" i="128"/>
  <c r="D10" i="128"/>
  <c r="E9" i="128"/>
  <c r="D9" i="128"/>
  <c r="E8" i="128"/>
  <c r="D8" i="128"/>
  <c r="E7" i="128"/>
  <c r="D7" i="128"/>
  <c r="U25" i="126"/>
  <c r="O25" i="126"/>
  <c r="N25" i="126"/>
  <c r="U24" i="126"/>
  <c r="O24" i="126"/>
  <c r="N24" i="126"/>
  <c r="U23" i="126"/>
  <c r="O23" i="126"/>
  <c r="N23" i="126"/>
  <c r="U22" i="126"/>
  <c r="O22" i="126"/>
  <c r="N22" i="126"/>
  <c r="U21" i="126"/>
  <c r="O21" i="126"/>
  <c r="N21" i="126"/>
  <c r="U20" i="126"/>
  <c r="O20" i="126"/>
  <c r="N20" i="126"/>
  <c r="U19" i="126"/>
  <c r="O19" i="126"/>
  <c r="N19" i="126"/>
  <c r="U18" i="126"/>
  <c r="O18" i="126"/>
  <c r="N18" i="126"/>
  <c r="U17" i="126"/>
  <c r="O17" i="126"/>
  <c r="N17" i="126"/>
  <c r="U16" i="126"/>
  <c r="O16" i="126"/>
  <c r="N16" i="126"/>
  <c r="U15" i="126"/>
  <c r="O15" i="126"/>
  <c r="N15" i="126"/>
  <c r="U14" i="126"/>
  <c r="O14" i="126"/>
  <c r="N14" i="126"/>
  <c r="U13" i="126"/>
  <c r="O13" i="126"/>
  <c r="N13" i="126"/>
  <c r="U12" i="126"/>
  <c r="O12" i="126"/>
  <c r="N12" i="126"/>
  <c r="U11" i="126"/>
  <c r="O11" i="126"/>
  <c r="N11" i="126"/>
  <c r="U10" i="126"/>
  <c r="O10" i="126"/>
  <c r="N10" i="126"/>
  <c r="U9" i="126"/>
  <c r="O9" i="126"/>
  <c r="N9" i="126"/>
  <c r="U8" i="126"/>
  <c r="O8" i="126"/>
  <c r="N8" i="126"/>
  <c r="U7" i="126"/>
  <c r="O7" i="126"/>
  <c r="N7" i="126"/>
  <c r="O3" i="126"/>
  <c r="N3" i="126"/>
  <c r="I21" i="123"/>
  <c r="H21" i="123"/>
  <c r="I20" i="123"/>
  <c r="H20" i="123"/>
  <c r="I19" i="123"/>
  <c r="H19" i="123"/>
  <c r="I18" i="123"/>
  <c r="H18" i="123"/>
  <c r="I17" i="123"/>
  <c r="H17" i="123"/>
  <c r="I16" i="123"/>
  <c r="H16" i="123"/>
  <c r="I15" i="123"/>
  <c r="H15" i="123"/>
  <c r="I14" i="123"/>
  <c r="H14" i="123"/>
  <c r="I13" i="123"/>
  <c r="H13" i="123"/>
  <c r="I12" i="123"/>
  <c r="H12" i="123"/>
  <c r="I11" i="123"/>
  <c r="H11" i="123"/>
  <c r="I10" i="123"/>
  <c r="E22" i="122"/>
  <c r="E21" i="122"/>
  <c r="E20" i="122"/>
  <c r="E19" i="122"/>
  <c r="E18" i="122"/>
  <c r="E17" i="122"/>
  <c r="E16" i="122"/>
  <c r="E15" i="122"/>
  <c r="E14" i="122"/>
  <c r="E13" i="122"/>
  <c r="E12" i="122"/>
  <c r="E11" i="122"/>
  <c r="E9" i="122"/>
  <c r="K8" i="122"/>
  <c r="L13" i="122" s="1"/>
  <c r="E8" i="122"/>
  <c r="D8" i="122"/>
  <c r="C8" i="122"/>
  <c r="B8" i="122"/>
  <c r="L14" i="122" l="1"/>
  <c r="L12" i="122"/>
  <c r="F13" i="120" l="1"/>
  <c r="G19" i="120" l="1"/>
  <c r="F19" i="120"/>
  <c r="E19" i="120"/>
  <c r="G18" i="120"/>
  <c r="F18" i="120"/>
  <c r="E18" i="120"/>
  <c r="G17" i="120"/>
  <c r="F17" i="120"/>
  <c r="E17" i="120"/>
  <c r="K16" i="120"/>
  <c r="J16" i="120"/>
  <c r="I16" i="120"/>
  <c r="D16" i="120"/>
  <c r="G16" i="120" s="1"/>
  <c r="L16" i="120" s="1"/>
  <c r="C16" i="120"/>
  <c r="B16" i="120"/>
  <c r="E16" i="120" s="1"/>
  <c r="F15" i="120"/>
  <c r="E15" i="120"/>
  <c r="D15" i="120"/>
  <c r="G15" i="120" s="1"/>
  <c r="F14" i="120"/>
  <c r="E14" i="120"/>
  <c r="D14" i="120"/>
  <c r="G14" i="120" s="1"/>
  <c r="E13" i="120"/>
  <c r="D13" i="120"/>
  <c r="D12" i="120" s="1"/>
  <c r="K12" i="120"/>
  <c r="J12" i="120"/>
  <c r="I12" i="120"/>
  <c r="C12" i="120"/>
  <c r="F12" i="120" s="1"/>
  <c r="B12" i="120"/>
  <c r="E12" i="120" s="1"/>
  <c r="K11" i="120"/>
  <c r="F11" i="120"/>
  <c r="E11" i="120"/>
  <c r="D11" i="120"/>
  <c r="K10" i="120"/>
  <c r="F10" i="120"/>
  <c r="E10" i="120"/>
  <c r="D10" i="120"/>
  <c r="G10" i="120" s="1"/>
  <c r="K9" i="120"/>
  <c r="G9" i="120" s="1"/>
  <c r="F9" i="120"/>
  <c r="E9" i="120"/>
  <c r="D9" i="120"/>
  <c r="J8" i="120"/>
  <c r="I8" i="120"/>
  <c r="C8" i="120"/>
  <c r="B8" i="120"/>
  <c r="E8" i="120" s="1"/>
  <c r="J25" i="119"/>
  <c r="G25" i="119"/>
  <c r="E25" i="119"/>
  <c r="C25" i="119"/>
  <c r="F25" i="119" s="1"/>
  <c r="J24" i="119"/>
  <c r="G24" i="119"/>
  <c r="E24" i="119"/>
  <c r="C24" i="119"/>
  <c r="F24" i="119" s="1"/>
  <c r="G23" i="119"/>
  <c r="G14" i="119"/>
  <c r="F14" i="119"/>
  <c r="E14" i="119"/>
  <c r="G12" i="119"/>
  <c r="F12" i="119"/>
  <c r="E12" i="119"/>
  <c r="G11" i="119"/>
  <c r="F11" i="119"/>
  <c r="E11" i="119"/>
  <c r="G10" i="119"/>
  <c r="F10" i="119"/>
  <c r="E10" i="119"/>
  <c r="G9" i="119"/>
  <c r="F9" i="119"/>
  <c r="E9" i="119"/>
  <c r="G8" i="119"/>
  <c r="F8" i="119"/>
  <c r="E8" i="119"/>
  <c r="E33" i="118"/>
  <c r="E32" i="118"/>
  <c r="E31" i="118"/>
  <c r="E29" i="118"/>
  <c r="E28" i="118"/>
  <c r="E27" i="118"/>
  <c r="E25" i="118"/>
  <c r="E24" i="118"/>
  <c r="E23" i="118"/>
  <c r="E21" i="118"/>
  <c r="E20" i="118"/>
  <c r="E19" i="118"/>
  <c r="E17" i="118"/>
  <c r="E16" i="118"/>
  <c r="E15" i="118"/>
  <c r="E13" i="118"/>
  <c r="E12" i="118"/>
  <c r="E11" i="118"/>
  <c r="D7" i="118"/>
  <c r="E7" i="118" s="1"/>
  <c r="C7" i="118"/>
  <c r="G15" i="117"/>
  <c r="F15" i="117"/>
  <c r="G14" i="117"/>
  <c r="F14" i="117"/>
  <c r="G13" i="117"/>
  <c r="F13" i="117"/>
  <c r="G12" i="117"/>
  <c r="F12" i="117"/>
  <c r="G11" i="117"/>
  <c r="F11" i="117"/>
  <c r="G10" i="117"/>
  <c r="F10" i="117"/>
  <c r="G8" i="117"/>
  <c r="F8" i="117"/>
  <c r="G12" i="120" l="1"/>
  <c r="F16" i="120"/>
  <c r="F8" i="120"/>
  <c r="G11" i="120"/>
  <c r="K8" i="120"/>
  <c r="D8" i="120"/>
  <c r="G8" i="120" s="1"/>
  <c r="G13" i="120"/>
</calcChain>
</file>

<file path=xl/sharedStrings.xml><?xml version="1.0" encoding="utf-8"?>
<sst xmlns="http://schemas.openxmlformats.org/spreadsheetml/2006/main" count="763" uniqueCount="345">
  <si>
    <t>TỔNG SỐ</t>
  </si>
  <si>
    <t>(Tỷ đồng)</t>
  </si>
  <si>
    <t xml:space="preserve"> (%)</t>
  </si>
  <si>
    <t>Đơn vị tính</t>
  </si>
  <si>
    <t>Đơn vị tính: %</t>
  </si>
  <si>
    <t>So với cùng kỳ năm trước</t>
  </si>
  <si>
    <t>(%)</t>
  </si>
  <si>
    <t>Vốn ngân sách Nhà nước cấp tỉnh</t>
  </si>
  <si>
    <t>Vốn cân đối ngân sách tỉnh</t>
  </si>
  <si>
    <t xml:space="preserve">   Trong đó: Thu từ quỹ sử dụng đất</t>
  </si>
  <si>
    <t>Vốn trung ương hỗ trợ đầu tư theo mục tiêu</t>
  </si>
  <si>
    <t>Vốn nước ngoài (ODA)</t>
  </si>
  <si>
    <t xml:space="preserve"> Xổ số kiến thiết</t>
  </si>
  <si>
    <t xml:space="preserve"> Vốn khác</t>
  </si>
  <si>
    <t>Vốn ngân sách Nhà nước cấp huyện</t>
  </si>
  <si>
    <t>Vốn cân đối ngân sách huyện</t>
  </si>
  <si>
    <t>Vốn tỉnh hỗ trợ đầu tư theo mục tiêu</t>
  </si>
  <si>
    <t>Vốn ngân sách Nhà nước cấp xã</t>
  </si>
  <si>
    <t>Vốn cân đối ngân sách xã</t>
  </si>
  <si>
    <t>Vốn huyện hỗ trợ đầu tư theo mục tiêu</t>
  </si>
  <si>
    <t>Vốn khác</t>
  </si>
  <si>
    <t>Khai khoáng</t>
  </si>
  <si>
    <t>Công nghiệp chế biến, chế tạo</t>
  </si>
  <si>
    <t xml:space="preserve">    SX chế biến thực phẩm</t>
  </si>
  <si>
    <t xml:space="preserve">    SX trang phục</t>
  </si>
  <si>
    <t xml:space="preserve">    SX da và các sản phẩm có liên quan</t>
  </si>
  <si>
    <t xml:space="preserve">    SX than cốc, sp dầu mỏ tinh chế</t>
  </si>
  <si>
    <t xml:space="preserve">    SX sản phẩm từ cao su và plastic</t>
  </si>
  <si>
    <t xml:space="preserve">    SX sản phẩm từ khoáng phi kim loại khác</t>
  </si>
  <si>
    <t xml:space="preserve">    SX kim loại</t>
  </si>
  <si>
    <t xml:space="preserve">    SX sản phẩm từ kim loại đúc sẵn ….</t>
  </si>
  <si>
    <t xml:space="preserve">    SX sp điện tử, máy vi tính và sp quang học</t>
  </si>
  <si>
    <t xml:space="preserve">    SX thiết bị điện</t>
  </si>
  <si>
    <t xml:space="preserve">    SX máy móc, thiết bị chưa được phân vào đâu</t>
  </si>
  <si>
    <t xml:space="preserve">    SX xe có động cơ</t>
  </si>
  <si>
    <t xml:space="preserve">    Sửa chữa, bảo dưỡng, lắp đặt máy móc &amp; thiết bị</t>
  </si>
  <si>
    <t>SX và phân phối điện, khí đốt, nước nóng ...</t>
  </si>
  <si>
    <t>Cung cấp nước, quản lý và xử lý rác thải ...</t>
  </si>
  <si>
    <t xml:space="preserve">      Khai thác, xử lý và cung cấp nước</t>
  </si>
  <si>
    <t xml:space="preserve">      Hoạt động thu gom, xử lý rác thải; tái chế</t>
  </si>
  <si>
    <t>Thức ăn cho gia súc</t>
  </si>
  <si>
    <t>1000 cái</t>
  </si>
  <si>
    <t>1000 đôi</t>
  </si>
  <si>
    <t>1000 chiếc</t>
  </si>
  <si>
    <t>Than cốc và bán cốc luyện từ than đá</t>
  </si>
  <si>
    <t>1000 tấn</t>
  </si>
  <si>
    <t>Mạch điện tử tích hợp</t>
  </si>
  <si>
    <t>Micrô và các linh kiện của chúng</t>
  </si>
  <si>
    <t>Chiếc</t>
  </si>
  <si>
    <t>1000 bộ</t>
  </si>
  <si>
    <t>Điện sản xuất</t>
  </si>
  <si>
    <t>Triệu KWh</t>
  </si>
  <si>
    <t>Vốn ngân sách nhà nước</t>
  </si>
  <si>
    <t>Trái phiếu Chính phủ</t>
  </si>
  <si>
    <t>Vốn tín dụng đầu tư phát triển</t>
  </si>
  <si>
    <t>Vốn vay từ các nguồn khác</t>
  </si>
  <si>
    <t>Vốn tự có của doanh nghiệp NN</t>
  </si>
  <si>
    <t>Vốn của tổ chức, doanh nghiệp ngoài nhà nước</t>
  </si>
  <si>
    <t>Vốn đầu tư của dân cư</t>
  </si>
  <si>
    <t>Năm kế hoạch</t>
  </si>
  <si>
    <t>T5.2021</t>
  </si>
  <si>
    <t>T6.2021</t>
  </si>
  <si>
    <t>6T.2021</t>
  </si>
  <si>
    <t>QI.2021</t>
  </si>
  <si>
    <t>QII.2021</t>
  </si>
  <si>
    <t>T6.2022</t>
  </si>
  <si>
    <t>T5.2022</t>
  </si>
  <si>
    <t>6T.2022</t>
  </si>
  <si>
    <t>QI.2022</t>
  </si>
  <si>
    <t>QII.2022</t>
  </si>
  <si>
    <t>Ước 6T.2022</t>
  </si>
  <si>
    <t>do địa phương quản lý các quý năm 2022</t>
  </si>
  <si>
    <t>Quần áo người lớn</t>
  </si>
  <si>
    <t>Giày, dép thể thao</t>
  </si>
  <si>
    <t>Sản phẩm bằng plastic</t>
  </si>
  <si>
    <t>Clanhke và xi măng Portland</t>
  </si>
  <si>
    <t>Sắt, thép các loại</t>
  </si>
  <si>
    <t>Đinh, vít, then, đai ốc, neo, móc…. bằng kim loại</t>
  </si>
  <si>
    <t>Máy kết hợp: in, quét, fax, copy…</t>
  </si>
  <si>
    <t>Xe ô tô từ 5 người trở lên</t>
  </si>
  <si>
    <t>Bộ dây điện cho xe có động cơ</t>
  </si>
  <si>
    <t>Nước sạch</t>
  </si>
  <si>
    <t>1000 m3</t>
  </si>
  <si>
    <t>2. Sản xuất nông nghiệp (tính đến hết tháng 6)</t>
  </si>
  <si>
    <t>Lượng tăng/giảm</t>
  </si>
  <si>
    <t>Tốc độ 
phát triển
 (%)</t>
  </si>
  <si>
    <t>Diện tích thu hoạch cây hàng năm (Ha)</t>
  </si>
  <si>
    <t>Lúa đông xuân</t>
  </si>
  <si>
    <t xml:space="preserve">Các loại cây khác </t>
  </si>
  <si>
    <t>Ngô</t>
  </si>
  <si>
    <t>Khoai lang</t>
  </si>
  <si>
    <t>Đậu tương</t>
  </si>
  <si>
    <t>Lạc</t>
  </si>
  <si>
    <t>Rau các loại</t>
  </si>
  <si>
    <t>Đậu các loại</t>
  </si>
  <si>
    <t>Năm 
2021</t>
  </si>
  <si>
    <t>Ước
2022</t>
  </si>
  <si>
    <t>Tổng sản lượng lương thực có hạt (tấn)</t>
  </si>
  <si>
    <t>Diện tích, năng suất và sản lượng</t>
  </si>
  <si>
    <t>Rau</t>
  </si>
  <si>
    <t>Qúy I.2022</t>
  </si>
  <si>
    <t>Ước quý II.2022</t>
  </si>
  <si>
    <t>So với cùng kỳ năm trước (%)</t>
  </si>
  <si>
    <t>Qúy I</t>
  </si>
  <si>
    <t>Qúy II</t>
  </si>
  <si>
    <t>Qúy 1/2021</t>
  </si>
  <si>
    <t>Qúy 2/2021</t>
  </si>
  <si>
    <t>Sản lượng thịt hơi xuất chuồng (Tấn)</t>
  </si>
  <si>
    <t>Thịt lợn</t>
  </si>
  <si>
    <t>Thịt trâu</t>
  </si>
  <si>
    <t>Thịt bò</t>
  </si>
  <si>
    <t>Thịt gia cầm</t>
  </si>
  <si>
    <t xml:space="preserve">      Tr.đó: Gà</t>
  </si>
  <si>
    <t xml:space="preserve">Sản lượng sản phẩm chăn nuôi khác </t>
  </si>
  <si>
    <t>Trứng (Nghìn quả)</t>
  </si>
  <si>
    <t>So với cùng kỳ năm trước
 (%)</t>
  </si>
  <si>
    <t>Qúy I.2021</t>
  </si>
  <si>
    <t xml:space="preserve"> quý II.2021</t>
  </si>
  <si>
    <t xml:space="preserve"> 6T.2021</t>
  </si>
  <si>
    <t>Diện tích rừng trồng mới tập trung (Ha)</t>
  </si>
  <si>
    <r>
      <t>Sản lượng gỗ khai thác (M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)</t>
    </r>
  </si>
  <si>
    <t>Sản lượng củi khai thác (Ster)</t>
  </si>
  <si>
    <t>Diện tích rừng bị thiệt hại (Ha)</t>
  </si>
  <si>
    <t>Cháy rừng (Ha)</t>
  </si>
  <si>
    <t>Chặt, phá rừng (Ha)</t>
  </si>
  <si>
    <t>Ước 
quý II</t>
  </si>
  <si>
    <t>(Tấn)</t>
  </si>
  <si>
    <t xml:space="preserve">Tổng sản lượng thuỷ sản </t>
  </si>
  <si>
    <t>Cá</t>
  </si>
  <si>
    <t>Tôm</t>
  </si>
  <si>
    <t>Thủy sản khác</t>
  </si>
  <si>
    <t xml:space="preserve">Sản lượng thuỷ sản nuôi trồng </t>
  </si>
  <si>
    <t xml:space="preserve">Sản lượng thuỷ sản khai thác </t>
  </si>
  <si>
    <t>Nông, lâm nghiệp và thủy sản</t>
  </si>
  <si>
    <t>Công nghiệp và xây dựng</t>
  </si>
  <si>
    <t>Công nghiệp</t>
  </si>
  <si>
    <t>Xây dựng</t>
  </si>
  <si>
    <t>Dịch vụ</t>
  </si>
  <si>
    <t>Thuế sản phẩm trừ trợ cấp sản phẩm</t>
  </si>
  <si>
    <t>So với cùng kỳ năm trước
(%)</t>
  </si>
  <si>
    <r>
      <t xml:space="preserve">      Diện tích </t>
    </r>
    <r>
      <rPr>
        <i/>
        <sz val="12"/>
        <rFont val="Times New Roman"/>
        <family val="1"/>
      </rPr>
      <t>(Ha)</t>
    </r>
  </si>
  <si>
    <r>
      <t xml:space="preserve">      Năng suất </t>
    </r>
    <r>
      <rPr>
        <i/>
        <sz val="12"/>
        <rFont val="Times New Roman"/>
        <family val="1"/>
      </rPr>
      <t>(Tạ/ha)</t>
    </r>
  </si>
  <si>
    <r>
      <t xml:space="preserve">      Sản lượng</t>
    </r>
    <r>
      <rPr>
        <i/>
        <sz val="12"/>
        <rFont val="Times New Roman"/>
        <family val="1"/>
      </rPr>
      <t xml:space="preserve"> (Tấn)</t>
    </r>
  </si>
  <si>
    <t>Tháng 5</t>
  </si>
  <si>
    <t>Ước
 tháng 6</t>
  </si>
  <si>
    <t>Quý I</t>
  </si>
  <si>
    <t>Quý II</t>
  </si>
  <si>
    <t xml:space="preserve">    tháng 6 và 6 tháng đầu năm</t>
  </si>
  <si>
    <t>1. Tổng sản phẩm trên địa bàn tỉnh 6 tháng đầu năm (giá so sánh 2010)</t>
  </si>
  <si>
    <t>Đơn vị tính: Tỷ đồng</t>
  </si>
  <si>
    <r>
      <t xml:space="preserve">So với cùng kỳ năm trước
 </t>
    </r>
    <r>
      <rPr>
        <sz val="10"/>
        <rFont val="Times New Roman"/>
        <family val="1"/>
      </rPr>
      <t>(%)</t>
    </r>
  </si>
  <si>
    <t>So với cùng kỳ năm trước 
(%)</t>
  </si>
  <si>
    <t>Vốn nhà nước trên địa bàn</t>
  </si>
  <si>
    <t>Vốn ngoài nhà nước</t>
  </si>
  <si>
    <t>Vốn đầu tư trực tiếp nước ngoài</t>
  </si>
  <si>
    <t>Ước 
tháng 6</t>
  </si>
  <si>
    <t>KH.2022</t>
  </si>
  <si>
    <t xml:space="preserve">     Trong đó: Thu từ quỹ sử dụng đất</t>
  </si>
  <si>
    <t xml:space="preserve">  do địa phương quản lý tháng 6 và 6 tháng đầu năm 2022</t>
  </si>
  <si>
    <t xml:space="preserve">                    TỔNG SỐ</t>
  </si>
  <si>
    <t>Trong đó: siêu  thị, trung tâm
thương mại</t>
  </si>
  <si>
    <t>Phân theo mặt hàng</t>
  </si>
  <si>
    <t>Lương thực, thực phẩm</t>
  </si>
  <si>
    <t>Hàng may mặc</t>
  </si>
  <si>
    <t>Đồ dùng, dụng cụ trang thiết bị gia đình</t>
  </si>
  <si>
    <t>Vật phẩm văn hóa, giáo dục</t>
  </si>
  <si>
    <t>Gỗ và vật liệu xây dựng</t>
  </si>
  <si>
    <t>Ô tô các loại</t>
  </si>
  <si>
    <t>Phương tiện đi lại (trừ ô tô, kể cả phụ tùng)</t>
  </si>
  <si>
    <t>Xăng, dầu các loại</t>
  </si>
  <si>
    <t>Nhiên liệu khác (Trừ xăng, dầu)</t>
  </si>
  <si>
    <t>Đá quý, kim loại quý và sản phẩm</t>
  </si>
  <si>
    <t>Hàng hóa khác</t>
  </si>
  <si>
    <t>Sửa chữa xe có động cơ, mô tô, xe máy và xe có động cơ</t>
  </si>
  <si>
    <t xml:space="preserve"> Quý I</t>
  </si>
  <si>
    <t>Ước
 quý II</t>
  </si>
  <si>
    <t>16. Doanh thu dịch vụ lưu trú, ăn uống, du lịch lữ hành</t>
  </si>
  <si>
    <t xml:space="preserve">      và dịch vụ tiêu dùng khác tháng 6 và 6 tháng đầu năm</t>
  </si>
  <si>
    <t xml:space="preserve">                TỔNG SỐ</t>
  </si>
  <si>
    <t xml:space="preserve">  Dịch vụ lưu trú </t>
  </si>
  <si>
    <t xml:space="preserve">  Dịch vụ ăn uống</t>
  </si>
  <si>
    <t>Dịch vụ lữ hành và hoạt động  hỗ trợ du lịch</t>
  </si>
  <si>
    <t>Dịch vụ khác</t>
  </si>
  <si>
    <t xml:space="preserve">          Trong đó:</t>
  </si>
  <si>
    <t xml:space="preserve">Dịch vụ kinh doanh bất động sản </t>
  </si>
  <si>
    <t>Dịch vụ hành chính và dịch vụ  hỗ trợ 
(trừ dịch vụ lữ hành)</t>
  </si>
  <si>
    <t>Dịch vụ giáo dục và đào tạo</t>
  </si>
  <si>
    <t>Dịch vụ y tế và hoạt động trợ giúp xã hội</t>
  </si>
  <si>
    <t>Dịch vụ nghệ thuật, vui chơi và giải trí</t>
  </si>
  <si>
    <t xml:space="preserve">      và dịch vụ tiêu dùng khác các quý</t>
  </si>
  <si>
    <t>Dịch vụ lưu trú, ăn uống</t>
  </si>
  <si>
    <t xml:space="preserve">    Dịch vụ lưu trú</t>
  </si>
  <si>
    <t xml:space="preserve">    Dịch vụ ăn uống</t>
  </si>
  <si>
    <t>T4 so với cùng tháng năm trước</t>
  </si>
  <si>
    <t>T5 so với cùng tháng năm trước</t>
  </si>
  <si>
    <t>T6 so với cùng tháng năm trước</t>
  </si>
  <si>
    <t>Tháng 6 năm báo cáo so với:</t>
  </si>
  <si>
    <t>Bình quân
QI.2021
QI.2019</t>
  </si>
  <si>
    <t>Kỳ
 gốc 2019</t>
  </si>
  <si>
    <t>Cùng tháng năm trước</t>
  </si>
  <si>
    <t>Tháng 
12
năm trước</t>
  </si>
  <si>
    <t>Tháng trước</t>
  </si>
  <si>
    <t>các tháng năm 2021 so với kỳ gốc 2014</t>
  </si>
  <si>
    <t>(1)</t>
  </si>
  <si>
    <t>các tháng năm 219 so với kỳ gốc 2014</t>
  </si>
  <si>
    <t>(2)</t>
  </si>
  <si>
    <t>T4</t>
  </si>
  <si>
    <t>T5</t>
  </si>
  <si>
    <t>T6</t>
  </si>
  <si>
    <t>Q2.2021</t>
  </si>
  <si>
    <t>Q2.2019</t>
  </si>
  <si>
    <t>Chỉ số giá tiêu dùng</t>
  </si>
  <si>
    <t>110,66</t>
  </si>
  <si>
    <t>Hàng ăn và dịch vụ ăn uống</t>
  </si>
  <si>
    <t>Tr.đó: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</si>
  <si>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</si>
  <si>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</si>
  <si>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</si>
  <si>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</si>
  <si>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</si>
  <si>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</si>
  <si>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115,68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</si>
  <si>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</si>
  <si>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</si>
  <si>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</si>
  <si>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</si>
  <si>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</si>
  <si>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</si>
  <si>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</si>
  <si>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</si>
  <si>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</si>
  <si>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</si>
  <si>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</si>
  <si>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 xml:space="preserve">      tháng 6 và 6 tháng đầu năm</t>
  </si>
  <si>
    <t>TÔNG SỐ</t>
  </si>
  <si>
    <t>Đường bộ</t>
  </si>
  <si>
    <t>Đường sông</t>
  </si>
  <si>
    <t>Đường biển</t>
  </si>
  <si>
    <t>Thực hiện
 tháng 01</t>
  </si>
  <si>
    <t>A. HÀNH KHÁCH</t>
  </si>
  <si>
    <t>I. Vận chuyển (Nghìn HK)</t>
  </si>
  <si>
    <t>II. Luân chuyển (Triệu HK.Km)</t>
  </si>
  <si>
    <t xml:space="preserve">          Đường bộ</t>
  </si>
  <si>
    <t xml:space="preserve">          Đường sông</t>
  </si>
  <si>
    <t>-</t>
  </si>
  <si>
    <t xml:space="preserve">          Đường biển</t>
  </si>
  <si>
    <t>B. HÀNG HÓA</t>
  </si>
  <si>
    <t>I. Vận chuyển (Nghìn tấn)</t>
  </si>
  <si>
    <t>II. Luân chuyển (Triệu tấn.Km)</t>
  </si>
  <si>
    <t>Cơ cấu thu</t>
  </si>
  <si>
    <t>TỔNG THU NSNN TRÊN ĐỊA BÀN</t>
  </si>
  <si>
    <t>I. Thu nội địa</t>
  </si>
  <si>
    <t xml:space="preserve">Thu từ doanh nghiệp nhà nước </t>
  </si>
  <si>
    <t>Thu từ doanh nghiệp đầu tư nước ngoài</t>
  </si>
  <si>
    <t>Thu từ khu vực công, thương nghiệp ngoài quốc doanh</t>
  </si>
  <si>
    <t>Thuế thu nhập cá nhân</t>
  </si>
  <si>
    <t xml:space="preserve">Thuế bảo vệ môi trường </t>
  </si>
  <si>
    <t xml:space="preserve">Thu phí, lệ phí </t>
  </si>
  <si>
    <t>Các khoản thu về nhà, đất</t>
  </si>
  <si>
    <t>Thu xổ số kiến thiết (bao gồm cả xổ số điện toán)</t>
  </si>
  <si>
    <t>Thu tiền cấp quyền khai thác khoáng sản</t>
  </si>
  <si>
    <t>Thu khác ngân sách</t>
  </si>
  <si>
    <t>Thu từ quỹ đất công ích và thu hoa lợi công sản khác</t>
  </si>
  <si>
    <t>Thu hồi vốn, thu cổ tức, lợi nhuận, lợi nhuận sau thuế, chênh lệch thu, chi của ngân sách nhà nước</t>
  </si>
  <si>
    <t>II. Thu về dầu thô</t>
  </si>
  <si>
    <t>III. Thu qua hải quan</t>
  </si>
  <si>
    <t>IV. Thu viện trợ</t>
  </si>
  <si>
    <t>V. Các khoản huy động, đóng góp</t>
  </si>
  <si>
    <t>Cơ cấu chi</t>
  </si>
  <si>
    <t xml:space="preserve">TỔNG CHI NGÂN SÁCH NHÀ NƯỚC </t>
  </si>
  <si>
    <t>I. Chi đầu tư phát triển</t>
  </si>
  <si>
    <t xml:space="preserve">II. Chi trả nợ lãi </t>
  </si>
  <si>
    <t>III. Chi thường xuyên</t>
  </si>
  <si>
    <t>Chi quốc phòng</t>
  </si>
  <si>
    <t>Chi an ninh và trật tự an toàn xã hội</t>
  </si>
  <si>
    <t>Chi sự nghiệp giáo dục - đào tạo, dạy nghề</t>
  </si>
  <si>
    <t>Chi sự nghiệp y tế, dân số và kế hoạch hóa 
gia đình</t>
  </si>
  <si>
    <t>Chi khoa học, công nghệ</t>
  </si>
  <si>
    <t>Chi văn hóa, thông tin</t>
  </si>
  <si>
    <t>Chi thể dục, thể thao</t>
  </si>
  <si>
    <t>Chi sự nghiệp bảo vệ môi trường</t>
  </si>
  <si>
    <t>Chi sự nghiệp kinh tế</t>
  </si>
  <si>
    <t>Chi quản lý hành chính, Đảng, đoàn thể</t>
  </si>
  <si>
    <t>Chi sự nghiệp đảm bảo xã hội</t>
  </si>
  <si>
    <t>Chi trợ giá mặt hàng chính sách</t>
  </si>
  <si>
    <t>Chi khác</t>
  </si>
  <si>
    <t>IV. Chi bổ sung quỹ dự trữ tài chính</t>
  </si>
  <si>
    <t>V. Chi dự phòng ngân sách</t>
  </si>
  <si>
    <t>VI. Các nhiệm vụ chi khác</t>
  </si>
  <si>
    <t>Tháng 6</t>
  </si>
  <si>
    <t>Tai nạn giao thông</t>
  </si>
  <si>
    <t>T1</t>
  </si>
  <si>
    <t>T2</t>
  </si>
  <si>
    <t>T3</t>
  </si>
  <si>
    <t>T7</t>
  </si>
  <si>
    <t>T8</t>
  </si>
  <si>
    <t>T9</t>
  </si>
  <si>
    <t>T10</t>
  </si>
  <si>
    <t>T11</t>
  </si>
  <si>
    <t>T12</t>
  </si>
  <si>
    <t>cả năm</t>
  </si>
  <si>
    <t>6T.2019</t>
  </si>
  <si>
    <t>Số vụ tai nạn giao thông (Vụ)</t>
  </si>
  <si>
    <t>Đường sắt</t>
  </si>
  <si>
    <t>Đường thủy</t>
  </si>
  <si>
    <t>Số người chết (Người)</t>
  </si>
  <si>
    <t>Số người bị thương (Người)</t>
  </si>
  <si>
    <t>Cháy, nổ</t>
  </si>
  <si>
    <t>TỔNG</t>
  </si>
  <si>
    <t>Số vụ cháy, nổ (Vụ)</t>
  </si>
  <si>
    <t>Giá tài sản thiệt hại (Triệu đồng)</t>
  </si>
  <si>
    <t xml:space="preserve">         TỔNG SỐ </t>
  </si>
  <si>
    <r>
      <t xml:space="preserve">So với cùng kỳ năm trước 
</t>
    </r>
    <r>
      <rPr>
        <sz val="10"/>
        <rFont val="Times New Roman"/>
        <family val="1"/>
      </rPr>
      <t>(%)</t>
    </r>
  </si>
  <si>
    <r>
      <t xml:space="preserve">Bình quân
</t>
    </r>
    <r>
      <rPr>
        <u/>
        <sz val="12"/>
        <color theme="1"/>
        <rFont val="Times New Roman"/>
        <family val="1"/>
      </rPr>
      <t>6T.2022</t>
    </r>
    <r>
      <rPr>
        <sz val="12"/>
        <color theme="1"/>
        <rFont val="Times New Roman"/>
        <family val="1"/>
      </rPr>
      <t xml:space="preserve">
6T.2021</t>
    </r>
  </si>
  <si>
    <t xml:space="preserve">   Vận tải hành khách</t>
  </si>
  <si>
    <t xml:space="preserve">   Vận tải hàng hóa</t>
  </si>
  <si>
    <t xml:space="preserve">   Dịch vụ hỗ trợ vận tải</t>
  </si>
  <si>
    <t xml:space="preserve">   Bưu chính, chuyển phát</t>
  </si>
  <si>
    <t>…</t>
  </si>
  <si>
    <t xml:space="preserve">        Trong đó: Lệ phí trước bạ</t>
  </si>
  <si>
    <t>Chi sự nghiệp phát thanh, truyền hình</t>
  </si>
  <si>
    <t xml:space="preserve">   TỔNG SỐ</t>
  </si>
  <si>
    <t xml:space="preserve">2. Kết quả sản xuất vụ đông xuân </t>
  </si>
  <si>
    <t>3. Sản phẩm chăn nuôi</t>
  </si>
  <si>
    <t>4. Kết quả sản xuất lâm nghiệp</t>
  </si>
  <si>
    <t xml:space="preserve">5. Sản lượng thủy sản </t>
  </si>
  <si>
    <t>6. Chỉ số sản xuất công nghiệp tháng 6 và 6 tháng đầu năm</t>
  </si>
  <si>
    <t>7. Chỉ số sản xuất công nghiệp các quý năm 2022</t>
  </si>
  <si>
    <t>8. Sản lượng một số sản phẩm công nghiệp chủ yếu</t>
  </si>
  <si>
    <t>9. Sản lượng một số sản phẩm công nghiệp chủ yếu các quý năm 2022</t>
  </si>
  <si>
    <t>10. Vốn đầu tư thực hiện trên địa bàn theo giá hiện hành</t>
  </si>
  <si>
    <t>11. Vốn đầu tư thực hiện từ nguồn ngân sách Nhà nước</t>
  </si>
  <si>
    <t xml:space="preserve">12. Vốn đầu tư thực hiện từ nguồn ngân sách Nhà nước </t>
  </si>
  <si>
    <t>13. Doanh thu bán lẻ hàng hóa tháng 6 và 6 tháng đầu năm</t>
  </si>
  <si>
    <t>14. Doanh thu bán lẻ hàng hóa hàng các quý</t>
  </si>
  <si>
    <t>15. Doanh thu dịch vụ lưu trú, ăn uống, du lịch lữ hành</t>
  </si>
  <si>
    <t xml:space="preserve">17. Chỉ số giá tiêu dùng, chỉ số giá vàng, chỉ số giá đô la Mỹ </t>
  </si>
  <si>
    <t>18. Doanh thu vận tải, kho bãi và dịch vụ hỗ trợ vận tải</t>
  </si>
  <si>
    <t>19. Doanh thu vận tải, kho bãi và dịch vụ hỗ trợ vận tải các quý</t>
  </si>
  <si>
    <t>20. Vận tải hành khách và hàng hóa tháng 6 và 6 tháng đầu năm</t>
  </si>
  <si>
    <t>21. Vận tải hành khách và hàng hóa các quý</t>
  </si>
  <si>
    <t>22. Trật tự, an toàn xã hội tháng 6</t>
  </si>
  <si>
    <t>23. Trật tự, an toàn xã hội các quý năm 2022</t>
  </si>
  <si>
    <t>24. Thu ngân sách Nhà nước trên địa bàn (tính đến ngày 15 tháng 6)</t>
  </si>
  <si>
    <t>25. Chi ngân sách Nhà nước trên địa bàn (tính đến ngày 15 tháng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</si>
</sst>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\ _₫_-;\-* #,##0\ _₫_-;_-* &quot;-&quot;\ _₫_-;_-@_-"/>
    <numFmt numFmtId="165" formatCode="_-* #,##0.00\ _₫_-;\-* #,##0.00\ _₫_-;_-* &quot;-&quot;??\ _₫_-;_-@_-"/>
    <numFmt numFmtId="166" formatCode="_-* #,##0_-;\-* #,##0_-;_-* &quot;-&quot;_-;_-@_-"/>
    <numFmt numFmtId="167" formatCode="_-* #,##0.00_-;\-* #,##0.00_-;_-* &quot;-&quot;??_-;_-@_-"/>
    <numFmt numFmtId="168" formatCode="0.0"/>
    <numFmt numFmtId="169" formatCode="_(* #,##0_);_(* \(#,##0\);_(* &quot;-&quot;??_);_(@_)"/>
    <numFmt numFmtId="170" formatCode="_-* #,##0\ _P_t_s_-;\-* #,##0\ _P_t_s_-;_-* &quot;-&quot;\ _P_t_s_-;_-@_-"/>
    <numFmt numFmtId="171" formatCode="_(* #,##0.0_);_(* \(#,##0.0\);_(* &quot;-&quot;??_);_(@_)"/>
    <numFmt numFmtId="172" formatCode="_(* #,##0.0_);_(* \(#,##0.0\);_(* &quot;-&quot;?_);_(@_)"/>
    <numFmt numFmtId="173" formatCode="_-* #,##0\ _€_-;\-* #,##0\ _€_-;_-* &quot;-&quot;\ _€_-;_-@_-"/>
    <numFmt numFmtId="174" formatCode="#,##0\ &quot;DM&quot;;\-#,##0\ &quot;DM&quot;"/>
    <numFmt numFmtId="175" formatCode="0.000%"/>
    <numFmt numFmtId="176" formatCode="&quot;￥&quot;#,##0;&quot;￥&quot;\-#,##0"/>
    <numFmt numFmtId="177" formatCode="00.000"/>
    <numFmt numFmtId="178" formatCode="\$#,##0\ ;\(\$#,##0\)"/>
    <numFmt numFmtId="179" formatCode="_-&quot;$&quot;* #,##0_-;\-&quot;$&quot;* #,##0_-;_-&quot;$&quot;* &quot;-&quot;_-;_-@_-"/>
    <numFmt numFmtId="180" formatCode="#,##0.0;[Red]\-#,##0.0"/>
    <numFmt numFmtId="181" formatCode="#.##"/>
    <numFmt numFmtId="182" formatCode="_-* #,##0.00\ _V_N_D_-;\-* #,##0.00\ _V_N_D_-;_-* &quot;-&quot;??\ _V_N_D_-;_-@_-"/>
    <numFmt numFmtId="183" formatCode="_-* #,##0\ _V_N_D_-;\-* #,##0\ _V_N_D_-;_-* &quot;-&quot;\ _V_N_D_-;_-@_-"/>
    <numFmt numFmtId="184" formatCode="&quot;SFr.&quot;\ #,##0.00;[Red]&quot;SFr.&quot;\ \-#,##0.00"/>
    <numFmt numFmtId="185" formatCode="0E+00;\趰"/>
    <numFmt numFmtId="186" formatCode="_ &quot;SFr.&quot;\ * #,##0_ ;_ &quot;SFr.&quot;\ * \-#,##0_ ;_ &quot;SFr.&quot;\ * &quot;-&quot;_ ;_ @_ "/>
    <numFmt numFmtId="187" formatCode="_ * #,##0_ ;_ * \-#,##0_ ;_ * &quot;-&quot;_ ;_ @_ "/>
    <numFmt numFmtId="188" formatCode="_ * #,##0.00_ ;_ * \-#,##0.00_ ;_ * &quot;-&quot;??_ ;_ @_ "/>
    <numFmt numFmtId="189" formatCode="0.000"/>
    <numFmt numFmtId="190" formatCode="_-* #,##0.00\ &quot;F&quot;_-;\-* #,##0.00\ &quot;F&quot;_-;_-* &quot;-&quot;??\ &quot;F&quot;_-;_-@_-"/>
    <numFmt numFmtId="191" formatCode="\ \ ########"/>
    <numFmt numFmtId="192" formatCode="&quot;\&quot;#,##0;[Red]&quot;\&quot;\-#,##0"/>
    <numFmt numFmtId="193" formatCode="&quot;\&quot;#,##0.00;[Red]&quot;\&quot;&quot;\&quot;&quot;\&quot;&quot;\&quot;&quot;\&quot;&quot;\&quot;\-#,##0.00"/>
    <numFmt numFmtId="194" formatCode="#,##0;\(#,##0\)"/>
    <numFmt numFmtId="195" formatCode="_ * #,##0.00_)\ &quot;ĐỒNG&quot;_ ;_ * \(#,##0.00\)\ &quot;ĐỒNG&quot;_ ;_ * &quot;-&quot;??_)\ &quot;ĐỒNG&quot;_ ;_ @_ "/>
    <numFmt numFmtId="196" formatCode="\t0.00%"/>
    <numFmt numFmtId="197" formatCode="\t#\ ??/??"/>
    <numFmt numFmtId="198" formatCode="_([$€-2]* #,##0.00_);_([$€-2]* \(#,##0.00\);_([$€-2]* &quot;-&quot;??_)"/>
    <numFmt numFmtId="199" formatCode="_-&quot;£&quot;* #,##0_-;\-&quot;£&quot;* #,##0_-;_-&quot;£&quot;* &quot;-&quot;_-;_-@_-"/>
    <numFmt numFmtId="200" formatCode="m/d"/>
    <numFmt numFmtId="201" formatCode="&quot;ß&quot;#,##0;\-&quot;&quot;\ß&quot;&quot;#,##0"/>
    <numFmt numFmtId="202" formatCode="0.00_)"/>
    <numFmt numFmtId="203" formatCode="_###,###,###"/>
    <numFmt numFmtId="204" formatCode="#,##0\ &quot;F&quot;;[Red]\-#,##0\ &quot;F&quot;"/>
    <numFmt numFmtId="205" formatCode="_-&quot;$&quot;* #,##0.00_-;\-&quot;$&quot;* #,##0.00_-;_-&quot;$&quot;* &quot;-&quot;??_-;_-@_-"/>
    <numFmt numFmtId="206" formatCode="###0.0;\-###0.0"/>
    <numFmt numFmtId="207" formatCode="_-* #,##0.0\ _₫_-;\-* #,##0.0\ _₫_-;_-* &quot;-&quot;?\ _₫_-;_-@_-"/>
    <numFmt numFmtId="209" formatCode="_(* #,##0.00_);_(* \(#,##0.00\);_(* &quot;-&quot;?_);_(@_)"/>
    <numFmt numFmtId="210" formatCode="_(* #,##0_);_(* \(#,##0\);_(* &quot;-&quot;?_);_(@_)"/>
  </numFmts>
  <fonts count="146">
    <font>
      <sz val="11"/>
      <color theme="1"/>
      <name val="UVnTime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sz val="12"/>
      <name val=".VnTime"/>
      <family val="2"/>
    </font>
    <font>
      <sz val="10"/>
      <name val="Arial"/>
      <family val="2"/>
    </font>
    <font>
      <sz val="10"/>
      <name val="Arial"/>
      <family val="2"/>
    </font>
    <font>
      <sz val="10"/>
      <name val=".VnArial"/>
      <family val="2"/>
    </font>
    <font>
      <sz val="12"/>
      <name val="Times New Roman"/>
      <family val="1"/>
    </font>
    <font>
      <sz val="8"/>
      <name val="VK Sans Serif"/>
      <family val="2"/>
    </font>
    <font>
      <sz val="10"/>
      <name val=".VnArial"/>
      <family val="2"/>
    </font>
    <font>
      <sz val="10"/>
      <name val="Arial"/>
      <family val="2"/>
    </font>
    <font>
      <sz val="11"/>
      <color theme="1"/>
      <name val="UVnTime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VK Sans Serif"/>
    </font>
    <font>
      <b/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돋움"/>
      <family val="3"/>
    </font>
    <font>
      <sz val="10"/>
      <name val="굴림체"/>
      <family val="3"/>
    </font>
    <font>
      <i/>
      <sz val="12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2"/>
    </font>
    <font>
      <sz val="10"/>
      <name val="Arial"/>
      <family val="2"/>
    </font>
    <font>
      <b/>
      <i/>
      <sz val="12"/>
      <name val="Times New Roman"/>
      <family val="1"/>
    </font>
    <font>
      <u/>
      <sz val="12"/>
      <name val="Times New Roman"/>
      <family val="1"/>
    </font>
    <font>
      <sz val="11"/>
      <name val=".VnTime"/>
      <family val="2"/>
    </font>
    <font>
      <sz val="11"/>
      <color indexed="8"/>
      <name val="Calibri"/>
      <family val="2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.VnTime"/>
      <family val="2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1"/>
      <color theme="1"/>
      <name val="Arial"/>
      <family val="2"/>
    </font>
    <font>
      <sz val="11"/>
      <name val="UVnTime"/>
      <family val="2"/>
    </font>
    <font>
      <sz val="11"/>
      <color indexed="8"/>
      <name val="Arial"/>
      <family val="2"/>
    </font>
    <font>
      <sz val="12"/>
      <name val="Times New Roman"/>
      <family val="1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3"/>
      <name val="Times New Roman"/>
      <family val="1"/>
      <charset val="163"/>
    </font>
    <font>
      <sz val="14"/>
      <color theme="1"/>
      <name val="Times New Roman"/>
      <family val="2"/>
    </font>
    <font>
      <sz val="11"/>
      <color theme="1"/>
      <name val="Calibri"/>
      <family val="2"/>
      <charset val="163"/>
    </font>
    <font>
      <sz val="12"/>
      <name val=".VnArial"/>
      <family val="2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9"/>
      <name val="Arial"/>
      <family val="2"/>
    </font>
    <font>
      <sz val="12"/>
      <name val="Courier"/>
      <family val="3"/>
    </font>
    <font>
      <sz val="10"/>
      <name val=".VnArial"/>
      <family val="2"/>
    </font>
    <font>
      <b/>
      <sz val="11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i/>
      <sz val="11"/>
      <name val="Times New Roman"/>
      <family val="1"/>
    </font>
    <font>
      <sz val="13"/>
      <name val=".VnTime"/>
      <family val="2"/>
    </font>
    <font>
      <i/>
      <sz val="11"/>
      <name val="Times New Roman"/>
      <family val="1"/>
    </font>
    <font>
      <sz val="12"/>
      <name val="VNTime"/>
    </font>
    <font>
      <sz val="14"/>
      <color indexed="8"/>
      <name val="Times New Roman"/>
      <family val="2"/>
    </font>
    <font>
      <b/>
      <i/>
      <sz val="13"/>
      <name val="Times New Roman"/>
      <family val="1"/>
    </font>
    <font>
      <sz val="10.5"/>
      <name val="Times New Roman"/>
      <family val="1"/>
    </font>
    <font>
      <sz val="8"/>
      <name val="UVnTime"/>
      <family val="2"/>
    </font>
    <font>
      <sz val="11.5"/>
      <name val="Times New Roman"/>
      <family val="1"/>
    </font>
    <font>
      <u/>
      <sz val="11.5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vertAlign val="superscript"/>
      <sz val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b/>
      <i/>
      <sz val="14"/>
      <name val="Times New Roman"/>
      <family val="1"/>
    </font>
    <font>
      <sz val="14"/>
      <color theme="1"/>
      <name val="Times New Roman"/>
      <family val="1"/>
    </font>
    <font>
      <i/>
      <sz val="14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50">
    <xf numFmtId="0" fontId="0" fillId="0" borderId="0"/>
    <xf numFmtId="0" fontId="14" fillId="0" borderId="0"/>
    <xf numFmtId="4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4" fillId="0" borderId="0" applyFont="0" applyFill="0" applyBorder="0" applyAlignment="0" applyProtection="0"/>
    <xf numFmtId="0" fontId="15" fillId="0" borderId="0"/>
    <xf numFmtId="41" fontId="14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4" fillId="0" borderId="0"/>
    <xf numFmtId="41" fontId="18" fillId="0" borderId="0"/>
    <xf numFmtId="0" fontId="19" fillId="0" borderId="0"/>
    <xf numFmtId="0" fontId="20" fillId="0" borderId="0" applyAlignment="0">
      <alignment vertical="top" wrapText="1"/>
      <protection locked="0"/>
    </xf>
    <xf numFmtId="0" fontId="14" fillId="0" borderId="0"/>
    <xf numFmtId="41" fontId="21" fillId="0" borderId="0"/>
    <xf numFmtId="41" fontId="21" fillId="0" borderId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0" fontId="22" fillId="0" borderId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1" fontId="18" fillId="0" borderId="0"/>
    <xf numFmtId="41" fontId="18" fillId="0" borderId="0"/>
    <xf numFmtId="0" fontId="16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8" fillId="0" borderId="0" applyAlignment="0">
      <alignment vertical="top" wrapText="1"/>
      <protection locked="0"/>
    </xf>
    <xf numFmtId="43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41" fontId="18" fillId="0" borderId="0"/>
    <xf numFmtId="43" fontId="25" fillId="0" borderId="0" applyFont="0" applyFill="0" applyBorder="0" applyAlignment="0" applyProtection="0"/>
    <xf numFmtId="0" fontId="26" fillId="0" borderId="0" applyAlignment="0">
      <alignment vertical="top" wrapText="1"/>
      <protection locked="0"/>
    </xf>
    <xf numFmtId="43" fontId="20" fillId="0" borderId="0" applyFont="0" applyFill="0" applyBorder="0" applyAlignment="0" applyProtection="0">
      <alignment vertical="top" wrapText="1"/>
      <protection locked="0"/>
    </xf>
    <xf numFmtId="0" fontId="30" fillId="0" borderId="0"/>
    <xf numFmtId="0" fontId="13" fillId="0" borderId="0"/>
    <xf numFmtId="41" fontId="18" fillId="0" borderId="0"/>
    <xf numFmtId="41" fontId="18" fillId="0" borderId="0"/>
    <xf numFmtId="0" fontId="32" fillId="0" borderId="4" applyNumberFormat="0" applyAlignment="0" applyProtection="0">
      <alignment horizontal="left" vertical="center"/>
    </xf>
    <xf numFmtId="0" fontId="32" fillId="0" borderId="2">
      <alignment horizontal="left" vertical="center"/>
    </xf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173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5" fillId="0" borderId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37" fillId="0" borderId="0"/>
    <xf numFmtId="0" fontId="12" fillId="0" borderId="0"/>
    <xf numFmtId="3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40" fillId="0" borderId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41" fillId="0" borderId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44" fillId="3" borderId="0" applyNumberFormat="0"/>
    <xf numFmtId="0" fontId="16" fillId="0" borderId="0"/>
    <xf numFmtId="179" fontId="46" fillId="0" borderId="0" applyFont="0" applyFill="0" applyBorder="0" applyAlignment="0" applyProtection="0"/>
    <xf numFmtId="18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181" fontId="15" fillId="0" borderId="0" applyFont="0" applyFill="0" applyBorder="0" applyAlignment="0" applyProtection="0"/>
    <xf numFmtId="40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166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51" fillId="0" borderId="0"/>
    <xf numFmtId="42" fontId="52" fillId="0" borderId="0" applyFont="0" applyFill="0" applyBorder="0" applyAlignment="0" applyProtection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42" fontId="52" fillId="0" borderId="0" applyFont="0" applyFill="0" applyBorder="0" applyAlignment="0" applyProtection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42" fontId="52" fillId="0" borderId="0" applyFont="0" applyFill="0" applyBorder="0" applyAlignment="0" applyProtection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42" fontId="52" fillId="0" borderId="0" applyFont="0" applyFill="0" applyBorder="0" applyAlignment="0" applyProtection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42" fontId="52" fillId="0" borderId="0" applyFont="0" applyFill="0" applyBorder="0" applyAlignment="0" applyProtection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42" fontId="52" fillId="0" borderId="0" applyFont="0" applyFill="0" applyBorder="0" applyAlignment="0" applyProtection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42" fontId="52" fillId="0" borderId="0" applyFont="0" applyFill="0" applyBorder="0" applyAlignment="0" applyProtection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42" fontId="52" fillId="0" borderId="0" applyFont="0" applyFill="0" applyBorder="0" applyAlignment="0" applyProtection="0"/>
    <xf numFmtId="179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82" fontId="52" fillId="0" borderId="0" applyFont="0" applyFill="0" applyBorder="0" applyAlignment="0" applyProtection="0"/>
    <xf numFmtId="166" fontId="46" fillId="0" borderId="0" applyFont="0" applyFill="0" applyBorder="0" applyAlignment="0" applyProtection="0"/>
    <xf numFmtId="4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67" fontId="46" fillId="0" borderId="0" applyFont="0" applyFill="0" applyBorder="0" applyAlignment="0" applyProtection="0"/>
    <xf numFmtId="183" fontId="52" fillId="0" borderId="0" applyFont="0" applyFill="0" applyBorder="0" applyAlignment="0" applyProtection="0"/>
    <xf numFmtId="166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83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66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42" fontId="52" fillId="0" borderId="0" applyFont="0" applyFill="0" applyBorder="0" applyAlignment="0" applyProtection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42" fontId="52" fillId="0" borderId="0" applyFont="0" applyFill="0" applyBorder="0" applyAlignment="0" applyProtection="0"/>
    <xf numFmtId="166" fontId="46" fillId="0" borderId="0" applyFont="0" applyFill="0" applyBorder="0" applyAlignment="0" applyProtection="0"/>
    <xf numFmtId="183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79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54" fillId="4" borderId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55" fillId="0" borderId="0"/>
    <xf numFmtId="0" fontId="55" fillId="3" borderId="0" applyNumberFormat="0"/>
    <xf numFmtId="0" fontId="55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55" fillId="0" borderId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55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9" fontId="56" fillId="0" borderId="0" applyBorder="0" applyAlignment="0" applyProtection="0"/>
    <xf numFmtId="0" fontId="57" fillId="4" borderId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58" fillId="4" borderId="0"/>
    <xf numFmtId="0" fontId="59" fillId="0" borderId="0">
      <alignment wrapText="1"/>
    </xf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5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22" borderId="0" applyNumberFormat="0" applyBorder="0" applyAlignment="0" applyProtection="0"/>
    <xf numFmtId="184" fontId="16" fillId="0" borderId="0" applyFont="0" applyFill="0" applyBorder="0" applyAlignment="0" applyProtection="0"/>
    <xf numFmtId="0" fontId="61" fillId="0" borderId="0" applyFont="0" applyFill="0" applyBorder="0" applyAlignment="0" applyProtection="0"/>
    <xf numFmtId="185" fontId="15" fillId="0" borderId="0" applyFont="0" applyFill="0" applyBorder="0" applyAlignment="0" applyProtection="0"/>
    <xf numFmtId="186" fontId="16" fillId="0" borderId="0" applyFont="0" applyFill="0" applyBorder="0" applyAlignment="0" applyProtection="0"/>
    <xf numFmtId="0" fontId="61" fillId="0" borderId="0" applyFont="0" applyFill="0" applyBorder="0" applyAlignment="0" applyProtection="0"/>
    <xf numFmtId="186" fontId="16" fillId="0" borderId="0" applyFont="0" applyFill="0" applyBorder="0" applyAlignment="0" applyProtection="0"/>
    <xf numFmtId="187" fontId="62" fillId="0" borderId="0" applyFont="0" applyFill="0" applyBorder="0" applyAlignment="0" applyProtection="0"/>
    <xf numFmtId="0" fontId="61" fillId="0" borderId="0" applyFont="0" applyFill="0" applyBorder="0" applyAlignment="0" applyProtection="0"/>
    <xf numFmtId="187" fontId="62" fillId="0" borderId="0" applyFont="0" applyFill="0" applyBorder="0" applyAlignment="0" applyProtection="0"/>
    <xf numFmtId="188" fontId="62" fillId="0" borderId="0" applyFont="0" applyFill="0" applyBorder="0" applyAlignment="0" applyProtection="0"/>
    <xf numFmtId="0" fontId="61" fillId="0" borderId="0" applyFont="0" applyFill="0" applyBorder="0" applyAlignment="0" applyProtection="0"/>
    <xf numFmtId="188" fontId="62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63" fillId="6" borderId="0" applyNumberFormat="0" applyBorder="0" applyAlignment="0" applyProtection="0"/>
    <xf numFmtId="0" fontId="61" fillId="0" borderId="0"/>
    <xf numFmtId="0" fontId="31" fillId="0" borderId="0"/>
    <xf numFmtId="0" fontId="61" fillId="0" borderId="0"/>
    <xf numFmtId="37" fontId="64" fillId="0" borderId="0"/>
    <xf numFmtId="0" fontId="65" fillId="0" borderId="0"/>
    <xf numFmtId="189" fontId="16" fillId="0" borderId="0" applyFill="0" applyBorder="0" applyAlignment="0"/>
    <xf numFmtId="189" fontId="14" fillId="0" borderId="0" applyFill="0" applyBorder="0" applyAlignment="0"/>
    <xf numFmtId="189" fontId="14" fillId="0" borderId="0" applyFill="0" applyBorder="0" applyAlignment="0"/>
    <xf numFmtId="0" fontId="66" fillId="23" borderId="9" applyNumberFormat="0" applyAlignment="0" applyProtection="0"/>
    <xf numFmtId="0" fontId="67" fillId="0" borderId="0"/>
    <xf numFmtId="190" fontId="52" fillId="0" borderId="0" applyFont="0" applyFill="0" applyBorder="0" applyAlignment="0" applyProtection="0"/>
    <xf numFmtId="0" fontId="68" fillId="24" borderId="10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5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91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7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9" fillId="0" borderId="0" applyFont="0" applyFill="0" applyBorder="0" applyAlignment="0" applyProtection="0"/>
    <xf numFmtId="193" fontId="15" fillId="0" borderId="0" applyFont="0" applyFill="0" applyBorder="0" applyAlignment="0" applyProtection="0"/>
    <xf numFmtId="43" fontId="71" fillId="0" borderId="0" applyFont="0" applyFill="0" applyBorder="0" applyAlignment="0" applyProtection="0"/>
    <xf numFmtId="40" fontId="2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194" fontId="31" fillId="0" borderId="0"/>
    <xf numFmtId="0" fontId="73" fillId="0" borderId="0">
      <alignment horizontal="center"/>
    </xf>
    <xf numFmtId="195" fontId="14" fillId="0" borderId="0" applyFont="0" applyFill="0" applyBorder="0" applyAlignment="0" applyProtection="0"/>
    <xf numFmtId="196" fontId="16" fillId="0" borderId="0"/>
    <xf numFmtId="3" fontId="74" fillId="0" borderId="8">
      <alignment horizontal="left" vertical="top" wrapText="1"/>
    </xf>
    <xf numFmtId="197" fontId="16" fillId="0" borderId="0"/>
    <xf numFmtId="198" fontId="15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>
      <alignment vertical="top" wrapText="1"/>
    </xf>
    <xf numFmtId="0" fontId="77" fillId="7" borderId="0" applyNumberFormat="0" applyBorder="0" applyAlignment="0" applyProtection="0"/>
    <xf numFmtId="38" fontId="78" fillId="2" borderId="0" applyNumberFormat="0" applyBorder="0" applyAlignment="0" applyProtection="0"/>
    <xf numFmtId="0" fontId="79" fillId="0" borderId="0">
      <alignment horizontal="left"/>
    </xf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80" fillId="0" borderId="0" applyProtection="0"/>
    <xf numFmtId="0" fontId="32" fillId="0" borderId="0" applyProtection="0"/>
    <xf numFmtId="0" fontId="82" fillId="0" borderId="0" applyNumberFormat="0" applyFill="0" applyBorder="0" applyAlignment="0" applyProtection="0">
      <alignment vertical="top"/>
      <protection locked="0"/>
    </xf>
    <xf numFmtId="10" fontId="78" fillId="2" borderId="6" applyNumberFormat="0" applyBorder="0" applyAlignment="0" applyProtection="0"/>
    <xf numFmtId="0" fontId="83" fillId="10" borderId="12" applyNumberFormat="0" applyAlignment="0" applyProtection="0"/>
    <xf numFmtId="0" fontId="16" fillId="0" borderId="0"/>
    <xf numFmtId="0" fontId="84" fillId="0" borderId="13" applyNumberFormat="0" applyFill="0" applyAlignment="0" applyProtection="0"/>
    <xf numFmtId="0" fontId="85" fillId="0" borderId="14"/>
    <xf numFmtId="199" fontId="16" fillId="0" borderId="3"/>
    <xf numFmtId="199" fontId="14" fillId="0" borderId="3"/>
    <xf numFmtId="199" fontId="14" fillId="0" borderId="3"/>
    <xf numFmtId="200" fontId="16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86" fillId="0" borderId="0" applyNumberFormat="0" applyFont="0" applyFill="0" applyAlignment="0"/>
    <xf numFmtId="0" fontId="87" fillId="25" borderId="0" applyNumberFormat="0" applyBorder="0" applyAlignment="0" applyProtection="0"/>
    <xf numFmtId="0" fontId="31" fillId="0" borderId="0"/>
    <xf numFmtId="0" fontId="15" fillId="0" borderId="0">
      <alignment horizontal="left"/>
    </xf>
    <xf numFmtId="37" fontId="88" fillId="0" borderId="0"/>
    <xf numFmtId="0" fontId="15" fillId="0" borderId="0">
      <alignment horizontal="left"/>
    </xf>
    <xf numFmtId="202" fontId="89" fillId="0" borderId="0"/>
    <xf numFmtId="202" fontId="89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45" fillId="0" borderId="0"/>
    <xf numFmtId="0" fontId="9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91" fillId="0" borderId="0"/>
    <xf numFmtId="0" fontId="9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3" fillId="0" borderId="0"/>
    <xf numFmtId="0" fontId="45" fillId="0" borderId="0"/>
    <xf numFmtId="0" fontId="45" fillId="0" borderId="0"/>
    <xf numFmtId="0" fontId="91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5" fillId="0" borderId="0"/>
    <xf numFmtId="0" fontId="45" fillId="0" borderId="0"/>
    <xf numFmtId="0" fontId="45" fillId="0" borderId="0"/>
    <xf numFmtId="0" fontId="45" fillId="0" borderId="0"/>
    <xf numFmtId="0" fontId="14" fillId="0" borderId="0"/>
    <xf numFmtId="0" fontId="14" fillId="0" borderId="0"/>
    <xf numFmtId="0" fontId="14" fillId="0" borderId="0"/>
    <xf numFmtId="0" fontId="45" fillId="0" borderId="0"/>
    <xf numFmtId="0" fontId="18" fillId="0" borderId="0" applyAlignment="0">
      <alignment vertical="top" wrapText="1"/>
      <protection locked="0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91" fillId="0" borderId="0"/>
    <xf numFmtId="0" fontId="16" fillId="0" borderId="0"/>
    <xf numFmtId="0" fontId="16" fillId="0" borderId="0"/>
    <xf numFmtId="0" fontId="4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44" fillId="3" borderId="0" applyNumberFormat="0"/>
    <xf numFmtId="0" fontId="16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92" fillId="0" borderId="0"/>
    <xf numFmtId="0" fontId="92" fillId="0" borderId="0"/>
    <xf numFmtId="0" fontId="16" fillId="0" borderId="0"/>
    <xf numFmtId="0" fontId="93" fillId="0" borderId="0"/>
    <xf numFmtId="0" fontId="16" fillId="0" borderId="0"/>
    <xf numFmtId="0" fontId="16" fillId="0" borderId="0"/>
    <xf numFmtId="0" fontId="92" fillId="0" borderId="0"/>
    <xf numFmtId="0" fontId="92" fillId="0" borderId="0"/>
    <xf numFmtId="0" fontId="16" fillId="0" borderId="0"/>
    <xf numFmtId="0" fontId="45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0" applyAlignment="0">
      <alignment vertical="top" wrapText="1"/>
      <protection locked="0"/>
    </xf>
    <xf numFmtId="0" fontId="18" fillId="0" borderId="0" applyAlignment="0">
      <alignment vertical="top" wrapText="1"/>
      <protection locked="0"/>
    </xf>
    <xf numFmtId="0" fontId="18" fillId="0" borderId="0" applyAlignment="0">
      <alignment vertical="top" wrapText="1"/>
      <protection locked="0"/>
    </xf>
    <xf numFmtId="0" fontId="16" fillId="0" borderId="0"/>
    <xf numFmtId="0" fontId="91" fillId="0" borderId="0"/>
    <xf numFmtId="0" fontId="9" fillId="0" borderId="0"/>
    <xf numFmtId="0" fontId="94" fillId="0" borderId="0"/>
    <xf numFmtId="0" fontId="16" fillId="0" borderId="0"/>
    <xf numFmtId="0" fontId="4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45" fillId="0" borderId="0"/>
    <xf numFmtId="0" fontId="16" fillId="0" borderId="0"/>
    <xf numFmtId="0" fontId="16" fillId="0" borderId="0"/>
    <xf numFmtId="0" fontId="9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6" fillId="26" borderId="15" applyNumberFormat="0" applyFont="0" applyAlignment="0" applyProtection="0"/>
    <xf numFmtId="0" fontId="95" fillId="23" borderId="16" applyNumberFormat="0" applyAlignment="0" applyProtection="0"/>
    <xf numFmtId="10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19" fillId="0" borderId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203" fontId="16" fillId="0" borderId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97" fillId="0" borderId="0"/>
    <xf numFmtId="0" fontId="98" fillId="0" borderId="0">
      <alignment horizontal="center"/>
    </xf>
    <xf numFmtId="0" fontId="99" fillId="0" borderId="1">
      <alignment horizontal="center" vertical="center"/>
    </xf>
    <xf numFmtId="0" fontId="100" fillId="0" borderId="6" applyAlignment="0">
      <alignment horizontal="center" vertical="center" wrapText="1"/>
    </xf>
    <xf numFmtId="0" fontId="101" fillId="0" borderId="6">
      <alignment horizontal="center" vertical="center" wrapText="1"/>
    </xf>
    <xf numFmtId="3" fontId="18" fillId="0" borderId="0"/>
    <xf numFmtId="0" fontId="102" fillId="0" borderId="5"/>
    <xf numFmtId="0" fontId="85" fillId="0" borderId="0"/>
    <xf numFmtId="0" fontId="103" fillId="0" borderId="0" applyFont="0">
      <alignment horizontal="centerContinuous"/>
    </xf>
    <xf numFmtId="0" fontId="16" fillId="0" borderId="17" applyNumberFormat="0" applyFont="0" applyFill="0" applyAlignment="0" applyProtection="0"/>
    <xf numFmtId="0" fontId="16" fillId="0" borderId="17" applyNumberFormat="0" applyFont="0" applyFill="0" applyAlignment="0" applyProtection="0"/>
    <xf numFmtId="0" fontId="16" fillId="0" borderId="17" applyNumberFormat="0" applyFont="0" applyFill="0" applyAlignment="0" applyProtection="0"/>
    <xf numFmtId="0" fontId="16" fillId="0" borderId="17" applyNumberFormat="0" applyFont="0" applyFill="0" applyAlignment="0" applyProtection="0"/>
    <xf numFmtId="0" fontId="16" fillId="0" borderId="17" applyNumberFormat="0" applyFont="0" applyFill="0" applyAlignment="0" applyProtection="0"/>
    <xf numFmtId="0" fontId="16" fillId="0" borderId="17" applyNumberFormat="0" applyFont="0" applyFill="0" applyAlignment="0" applyProtection="0"/>
    <xf numFmtId="0" fontId="16" fillId="0" borderId="17" applyNumberFormat="0" applyFont="0" applyFill="0" applyAlignment="0" applyProtection="0"/>
    <xf numFmtId="0" fontId="16" fillId="0" borderId="17" applyNumberFormat="0" applyFont="0" applyFill="0" applyAlignment="0" applyProtection="0"/>
    <xf numFmtId="0" fontId="104" fillId="0" borderId="0" applyNumberFormat="0" applyFill="0" applyBorder="0" applyAlignment="0" applyProtection="0"/>
    <xf numFmtId="0" fontId="94" fillId="0" borderId="8">
      <alignment horizontal="right"/>
    </xf>
    <xf numFmtId="0" fontId="105" fillId="0" borderId="0" applyNumberFormat="0" applyFill="0" applyBorder="0" applyAlignment="0" applyProtection="0"/>
    <xf numFmtId="0" fontId="106" fillId="0" borderId="0"/>
    <xf numFmtId="0" fontId="107" fillId="0" borderId="0" applyFont="0" applyFill="0" applyBorder="0" applyAlignment="0" applyProtection="0"/>
    <xf numFmtId="0" fontId="107" fillId="0" borderId="0" applyFont="0" applyFill="0" applyBorder="0" applyAlignment="0" applyProtection="0"/>
    <xf numFmtId="0" fontId="19" fillId="0" borderId="0">
      <alignment vertical="center"/>
    </xf>
    <xf numFmtId="0" fontId="86" fillId="0" borderId="0"/>
    <xf numFmtId="166" fontId="108" fillId="0" borderId="0" applyFont="0" applyFill="0" applyBorder="0" applyAlignment="0" applyProtection="0"/>
    <xf numFmtId="167" fontId="108" fillId="0" borderId="0" applyFont="0" applyFill="0" applyBorder="0" applyAlignment="0" applyProtection="0"/>
    <xf numFmtId="0" fontId="15" fillId="0" borderId="0"/>
    <xf numFmtId="179" fontId="108" fillId="0" borderId="0" applyFont="0" applyFill="0" applyBorder="0" applyAlignment="0" applyProtection="0"/>
    <xf numFmtId="204" fontId="109" fillId="0" borderId="0" applyFont="0" applyFill="0" applyBorder="0" applyAlignment="0" applyProtection="0"/>
    <xf numFmtId="205" fontId="108" fillId="0" borderId="0" applyFont="0" applyFill="0" applyBorder="0" applyAlignment="0" applyProtection="0"/>
    <xf numFmtId="0" fontId="8" fillId="0" borderId="0"/>
    <xf numFmtId="43" fontId="16" fillId="0" borderId="0" applyFont="0" applyFill="0" applyBorder="0" applyAlignment="0" applyProtection="0"/>
    <xf numFmtId="43" fontId="40" fillId="0" borderId="0" applyFont="0" applyFill="0" applyBorder="0" applyAlignment="0" applyProtection="0"/>
    <xf numFmtId="41" fontId="110" fillId="0" borderId="0"/>
    <xf numFmtId="0" fontId="24" fillId="0" borderId="0"/>
    <xf numFmtId="0" fontId="7" fillId="0" borderId="0"/>
    <xf numFmtId="0" fontId="16" fillId="0" borderId="0"/>
    <xf numFmtId="0" fontId="112" fillId="0" borderId="0"/>
    <xf numFmtId="0" fontId="6" fillId="0" borderId="0"/>
    <xf numFmtId="0" fontId="113" fillId="0" borderId="0"/>
    <xf numFmtId="0" fontId="5" fillId="0" borderId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" fillId="0" borderId="0"/>
    <xf numFmtId="0" fontId="114" fillId="0" borderId="0"/>
    <xf numFmtId="0" fontId="15" fillId="0" borderId="0"/>
    <xf numFmtId="0" fontId="116" fillId="0" borderId="0"/>
    <xf numFmtId="0" fontId="15" fillId="0" borderId="0"/>
    <xf numFmtId="0" fontId="16" fillId="0" borderId="0"/>
    <xf numFmtId="0" fontId="3" fillId="0" borderId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6" fillId="0" borderId="0"/>
    <xf numFmtId="0" fontId="3" fillId="0" borderId="0"/>
    <xf numFmtId="0" fontId="24" fillId="0" borderId="0"/>
    <xf numFmtId="0" fontId="24" fillId="0" borderId="0"/>
    <xf numFmtId="0" fontId="16" fillId="0" borderId="0"/>
    <xf numFmtId="0" fontId="15" fillId="0" borderId="0"/>
    <xf numFmtId="0" fontId="118" fillId="0" borderId="0"/>
    <xf numFmtId="0" fontId="16" fillId="0" borderId="0"/>
    <xf numFmtId="0" fontId="119" fillId="0" borderId="0"/>
    <xf numFmtId="0" fontId="45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5" fillId="0" borderId="0"/>
    <xf numFmtId="0" fontId="45" fillId="0" borderId="0"/>
    <xf numFmtId="165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" fillId="0" borderId="0"/>
    <xf numFmtId="0" fontId="2" fillId="0" borderId="0"/>
    <xf numFmtId="0" fontId="40" fillId="0" borderId="0"/>
    <xf numFmtId="0" fontId="14" fillId="0" borderId="0"/>
    <xf numFmtId="0" fontId="53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40" fillId="0" borderId="0"/>
    <xf numFmtId="0" fontId="16" fillId="0" borderId="0"/>
    <xf numFmtId="0" fontId="45" fillId="0" borderId="0"/>
    <xf numFmtId="0" fontId="2" fillId="0" borderId="0"/>
    <xf numFmtId="0" fontId="40" fillId="0" borderId="0"/>
    <xf numFmtId="0" fontId="91" fillId="0" borderId="0"/>
    <xf numFmtId="0" fontId="15" fillId="0" borderId="0"/>
    <xf numFmtId="0" fontId="16" fillId="0" borderId="0"/>
    <xf numFmtId="0" fontId="53" fillId="0" borderId="0"/>
    <xf numFmtId="0" fontId="15" fillId="0" borderId="0"/>
    <xf numFmtId="0" fontId="15" fillId="0" borderId="0"/>
    <xf numFmtId="0" fontId="1" fillId="0" borderId="0"/>
    <xf numFmtId="43" fontId="16" fillId="0" borderId="0" applyFont="0" applyFill="0" applyBorder="0" applyAlignment="0" applyProtection="0"/>
    <xf numFmtId="0" fontId="16" fillId="0" borderId="0"/>
  </cellStyleXfs>
  <cellXfs count="693">
    <xf numFmtId="0" fontId="0" fillId="0" borderId="0" xfId="0"/>
    <xf numFmtId="0" fontId="39" fillId="0" borderId="0" xfId="170" applyFont="1" applyFill="1"/>
    <xf numFmtId="0" fontId="39" fillId="0" borderId="0" xfId="2701" applyFont="1"/>
    <xf numFmtId="0" fontId="19" fillId="0" borderId="7" xfId="2701" applyFont="1" applyBorder="1"/>
    <xf numFmtId="0" fontId="19" fillId="0" borderId="0" xfId="2701" applyFont="1" applyBorder="1"/>
    <xf numFmtId="0" fontId="39" fillId="0" borderId="0" xfId="2701" applyFont="1" applyFill="1"/>
    <xf numFmtId="0" fontId="39" fillId="0" borderId="0" xfId="2701" applyFont="1" applyBorder="1"/>
    <xf numFmtId="0" fontId="39" fillId="0" borderId="7" xfId="2701" applyFont="1" applyBorder="1"/>
    <xf numFmtId="168" fontId="39" fillId="0" borderId="0" xfId="2701" applyNumberFormat="1" applyFont="1"/>
    <xf numFmtId="0" fontId="111" fillId="0" borderId="0" xfId="7" applyNumberFormat="1" applyFont="1" applyFill="1" applyBorder="1"/>
    <xf numFmtId="0" fontId="111" fillId="0" borderId="0" xfId="7" applyFont="1" applyFill="1" applyBorder="1"/>
    <xf numFmtId="0" fontId="39" fillId="0" borderId="0" xfId="7" applyFont="1" applyFill="1" applyBorder="1"/>
    <xf numFmtId="0" fontId="39" fillId="0" borderId="0" xfId="2712" applyFont="1" applyFill="1" applyBorder="1"/>
    <xf numFmtId="169" fontId="39" fillId="0" borderId="0" xfId="2684" applyNumberFormat="1" applyFont="1" applyBorder="1"/>
    <xf numFmtId="0" fontId="117" fillId="0" borderId="0" xfId="2712" applyFont="1" applyFill="1" applyBorder="1"/>
    <xf numFmtId="0" fontId="39" fillId="0" borderId="0" xfId="2712" applyFont="1" applyFill="1" applyBorder="1" applyAlignment="1">
      <alignment horizontal="left"/>
    </xf>
    <xf numFmtId="0" fontId="111" fillId="0" borderId="0" xfId="2712" applyFont="1" applyFill="1" applyBorder="1"/>
    <xf numFmtId="0" fontId="39" fillId="0" borderId="0" xfId="7" applyNumberFormat="1" applyFont="1" applyFill="1" applyBorder="1"/>
    <xf numFmtId="0" fontId="39" fillId="0" borderId="0" xfId="170" applyFont="1" applyFill="1" applyBorder="1"/>
    <xf numFmtId="0" fontId="39" fillId="0" borderId="0" xfId="2713" applyFont="1" applyBorder="1"/>
    <xf numFmtId="0" fontId="39" fillId="0" borderId="0" xfId="2713" applyFont="1" applyBorder="1" applyAlignment="1">
      <alignment horizontal="left" indent="1"/>
    </xf>
    <xf numFmtId="1" fontId="39" fillId="0" borderId="0" xfId="2701" applyNumberFormat="1" applyFont="1" applyFill="1" applyBorder="1" applyAlignment="1">
      <alignment horizontal="right" indent="1"/>
    </xf>
    <xf numFmtId="168" fontId="39" fillId="0" borderId="0" xfId="2701" applyNumberFormat="1" applyFont="1" applyAlignment="1">
      <alignment horizontal="right" indent="2"/>
    </xf>
    <xf numFmtId="1" fontId="39" fillId="0" borderId="0" xfId="2701" applyNumberFormat="1" applyFont="1" applyFill="1" applyAlignment="1">
      <alignment horizontal="right" indent="1"/>
    </xf>
    <xf numFmtId="0" fontId="39" fillId="0" borderId="0" xfId="2713" applyFont="1" applyFill="1" applyBorder="1" applyAlignment="1">
      <alignment horizontal="left" indent="1"/>
    </xf>
    <xf numFmtId="0" fontId="39" fillId="0" borderId="0" xfId="2714" applyFont="1" applyBorder="1" applyAlignment="1">
      <alignment horizontal="left"/>
    </xf>
    <xf numFmtId="0" fontId="39" fillId="0" borderId="0" xfId="2717" applyFont="1" applyFill="1"/>
    <xf numFmtId="0" fontId="27" fillId="0" borderId="7" xfId="2717" applyNumberFormat="1" applyFont="1" applyFill="1" applyBorder="1" applyAlignment="1">
      <alignment vertical="center" wrapText="1"/>
    </xf>
    <xf numFmtId="0" fontId="19" fillId="0" borderId="0" xfId="2717" applyFont="1" applyFill="1"/>
    <xf numFmtId="0" fontId="27" fillId="0" borderId="0" xfId="2717" applyNumberFormat="1" applyFont="1" applyFill="1" applyBorder="1" applyAlignment="1">
      <alignment vertical="center" wrapText="1"/>
    </xf>
    <xf numFmtId="0" fontId="111" fillId="0" borderId="0" xfId="2717" applyNumberFormat="1" applyFont="1" applyFill="1" applyBorder="1" applyAlignment="1">
      <alignment vertical="center" wrapText="1"/>
    </xf>
    <xf numFmtId="0" fontId="39" fillId="0" borderId="7" xfId="2717" applyNumberFormat="1" applyFont="1" applyFill="1" applyBorder="1" applyAlignment="1">
      <alignment horizontal="center" vertical="center" wrapText="1"/>
    </xf>
    <xf numFmtId="0" fontId="111" fillId="0" borderId="0" xfId="2585" applyNumberFormat="1" applyFont="1" applyBorder="1" applyAlignment="1">
      <alignment horizontal="center"/>
    </xf>
    <xf numFmtId="0" fontId="111" fillId="0" borderId="0" xfId="2717" applyFont="1" applyFill="1" applyAlignment="1">
      <alignment horizontal="center" vertical="center" wrapText="1"/>
    </xf>
    <xf numFmtId="0" fontId="115" fillId="0" borderId="0" xfId="2717" applyFont="1" applyFill="1" applyAlignment="1">
      <alignment horizontal="center" vertical="center" wrapText="1"/>
    </xf>
    <xf numFmtId="0" fontId="111" fillId="0" borderId="0" xfId="2585" applyFont="1" applyFill="1" applyBorder="1" applyAlignment="1" applyProtection="1">
      <alignment horizontal="left" wrapText="1"/>
    </xf>
    <xf numFmtId="0" fontId="39" fillId="0" borderId="0" xfId="2585" applyFont="1" applyFill="1" applyBorder="1" applyAlignment="1" applyProtection="1">
      <alignment horizontal="left" wrapText="1"/>
    </xf>
    <xf numFmtId="0" fontId="111" fillId="0" borderId="0" xfId="2717" applyFont="1" applyFill="1"/>
    <xf numFmtId="0" fontId="39" fillId="0" borderId="0" xfId="2585" applyFont="1" applyFill="1" applyBorder="1" applyAlignment="1" applyProtection="1">
      <alignment horizontal="left" vertical="center" wrapText="1"/>
    </xf>
    <xf numFmtId="0" fontId="43" fillId="0" borderId="7" xfId="2585" applyFont="1" applyBorder="1" applyAlignment="1">
      <alignment horizontal="center" wrapText="1"/>
    </xf>
    <xf numFmtId="0" fontId="19" fillId="0" borderId="1" xfId="2585" applyFont="1" applyBorder="1" applyAlignment="1">
      <alignment horizontal="center" vertical="top" wrapText="1"/>
    </xf>
    <xf numFmtId="0" fontId="39" fillId="0" borderId="0" xfId="2717" applyNumberFormat="1" applyFont="1" applyFill="1" applyBorder="1" applyAlignment="1">
      <alignment horizontal="center" vertical="center" wrapText="1"/>
    </xf>
    <xf numFmtId="0" fontId="19" fillId="0" borderId="0" xfId="2687" applyFont="1" applyFill="1" applyBorder="1" applyAlignment="1"/>
    <xf numFmtId="0" fontId="19" fillId="0" borderId="0" xfId="2702" applyFont="1" applyFill="1" applyBorder="1"/>
    <xf numFmtId="0" fontId="39" fillId="0" borderId="0" xfId="2687" applyFont="1" applyFill="1" applyBorder="1" applyAlignment="1"/>
    <xf numFmtId="0" fontId="39" fillId="0" borderId="0" xfId="2702" applyFont="1" applyFill="1" applyBorder="1"/>
    <xf numFmtId="169" fontId="39" fillId="0" borderId="0" xfId="171" applyNumberFormat="1" applyFont="1" applyFill="1" applyBorder="1" applyAlignment="1" applyProtection="1">
      <alignment horizontal="left" vertical="center" wrapText="1"/>
    </xf>
    <xf numFmtId="0" fontId="39" fillId="0" borderId="0" xfId="2717" applyNumberFormat="1" applyFont="1" applyFill="1" applyBorder="1" applyAlignment="1"/>
    <xf numFmtId="0" fontId="39" fillId="0" borderId="0" xfId="2702" applyNumberFormat="1" applyFont="1" applyFill="1" applyBorder="1" applyAlignment="1">
      <alignment horizontal="center"/>
    </xf>
    <xf numFmtId="168" fontId="39" fillId="0" borderId="0" xfId="2717" applyNumberFormat="1" applyFont="1" applyFill="1" applyBorder="1" applyAlignment="1"/>
    <xf numFmtId="206" fontId="39" fillId="0" borderId="0" xfId="2702" applyNumberFormat="1" applyFont="1" applyFill="1" applyBorder="1" applyAlignment="1">
      <alignment horizontal="right" indent="1"/>
    </xf>
    <xf numFmtId="0" fontId="39" fillId="0" borderId="0" xfId="2702" applyFont="1" applyFill="1" applyBorder="1" applyAlignment="1"/>
    <xf numFmtId="0" fontId="39" fillId="0" borderId="0" xfId="2701" applyFont="1" applyAlignment="1">
      <alignment horizontal="left"/>
    </xf>
    <xf numFmtId="0" fontId="39" fillId="0" borderId="0" xfId="2714" applyFont="1" applyBorder="1"/>
    <xf numFmtId="0" fontId="39" fillId="0" borderId="0" xfId="2716" applyFont="1" applyFill="1" applyBorder="1" applyAlignment="1">
      <alignment horizontal="left" indent="1"/>
    </xf>
    <xf numFmtId="1" fontId="39" fillId="0" borderId="0" xfId="2715" applyNumberFormat="1" applyFont="1" applyBorder="1" applyAlignment="1">
      <alignment horizontal="right"/>
    </xf>
    <xf numFmtId="1" fontId="39" fillId="0" borderId="0" xfId="2701" applyNumberFormat="1" applyFont="1"/>
    <xf numFmtId="0" fontId="115" fillId="0" borderId="0" xfId="2714" applyFont="1" applyBorder="1" applyAlignment="1">
      <alignment horizontal="left"/>
    </xf>
    <xf numFmtId="168" fontId="39" fillId="0" borderId="0" xfId="2701" applyNumberFormat="1" applyFont="1" applyFill="1" applyBorder="1" applyAlignment="1">
      <alignment horizontal="right"/>
    </xf>
    <xf numFmtId="1" fontId="39" fillId="0" borderId="0" xfId="2701" applyNumberFormat="1" applyFont="1" applyFill="1" applyBorder="1" applyAlignment="1">
      <alignment horizontal="right"/>
    </xf>
    <xf numFmtId="1" fontId="39" fillId="0" borderId="0" xfId="2701" applyNumberFormat="1" applyFont="1" applyFill="1" applyAlignment="1">
      <alignment horizontal="right"/>
    </xf>
    <xf numFmtId="171" fontId="111" fillId="0" borderId="0" xfId="2685" applyNumberFormat="1" applyFont="1" applyBorder="1"/>
    <xf numFmtId="171" fontId="111" fillId="0" borderId="0" xfId="2684" applyNumberFormat="1" applyFont="1" applyBorder="1"/>
    <xf numFmtId="171" fontId="39" fillId="0" borderId="0" xfId="2685" applyNumberFormat="1" applyFont="1" applyBorder="1"/>
    <xf numFmtId="171" fontId="39" fillId="0" borderId="0" xfId="2684" applyNumberFormat="1" applyFont="1" applyBorder="1"/>
    <xf numFmtId="0" fontId="39" fillId="0" borderId="7" xfId="2701" applyNumberFormat="1" applyFont="1" applyBorder="1" applyAlignment="1">
      <alignment horizontal="center" vertical="center" wrapText="1"/>
    </xf>
    <xf numFmtId="0" fontId="39" fillId="0" borderId="0" xfId="2701" applyNumberFormat="1" applyFont="1" applyBorder="1" applyAlignment="1">
      <alignment horizontal="center" vertical="center" wrapText="1"/>
    </xf>
    <xf numFmtId="171" fontId="39" fillId="0" borderId="0" xfId="2701" applyNumberFormat="1" applyFont="1"/>
    <xf numFmtId="169" fontId="111" fillId="0" borderId="0" xfId="2684" applyNumberFormat="1" applyFont="1" applyFill="1" applyBorder="1"/>
    <xf numFmtId="168" fontId="39" fillId="0" borderId="0" xfId="2701" applyNumberFormat="1" applyFont="1" applyBorder="1"/>
    <xf numFmtId="0" fontId="39" fillId="0" borderId="0" xfId="2717" applyFont="1" applyFill="1" applyAlignment="1">
      <alignment horizontal="center" vertical="center" wrapText="1"/>
    </xf>
    <xf numFmtId="0" fontId="111" fillId="0" borderId="0" xfId="2585" applyFont="1" applyFill="1" applyBorder="1" applyAlignment="1" applyProtection="1">
      <alignment horizontal="left" vertical="center" wrapText="1"/>
    </xf>
    <xf numFmtId="0" fontId="19" fillId="0" borderId="0" xfId="2701" applyFont="1"/>
    <xf numFmtId="0" fontId="19" fillId="0" borderId="0" xfId="2701" applyFont="1" applyFill="1"/>
    <xf numFmtId="0" fontId="42" fillId="0" borderId="0" xfId="2701" applyNumberFormat="1" applyFont="1" applyBorder="1" applyAlignment="1">
      <alignment horizontal="right"/>
    </xf>
    <xf numFmtId="0" fontId="27" fillId="0" borderId="0" xfId="2711" applyNumberFormat="1" applyFont="1" applyBorder="1" applyAlignment="1"/>
    <xf numFmtId="0" fontId="19" fillId="0" borderId="0" xfId="2701" applyNumberFormat="1" applyFont="1" applyBorder="1" applyAlignment="1">
      <alignment horizontal="center" vertical="center" wrapText="1"/>
    </xf>
    <xf numFmtId="0" fontId="19" fillId="0" borderId="0" xfId="2701" applyFont="1" applyAlignment="1">
      <alignment horizontal="left"/>
    </xf>
    <xf numFmtId="0" fontId="43" fillId="0" borderId="0" xfId="2701" applyFont="1"/>
    <xf numFmtId="0" fontId="19" fillId="0" borderId="7" xfId="2687" applyFont="1" applyFill="1" applyBorder="1" applyAlignment="1"/>
    <xf numFmtId="0" fontId="27" fillId="0" borderId="0" xfId="2717" applyNumberFormat="1" applyFont="1" applyFill="1" applyAlignment="1">
      <alignment horizontal="left"/>
    </xf>
    <xf numFmtId="0" fontId="121" fillId="0" borderId="0" xfId="2687" applyFont="1" applyFill="1" applyBorder="1" applyAlignment="1">
      <alignment horizontal="center"/>
    </xf>
    <xf numFmtId="0" fontId="121" fillId="0" borderId="0" xfId="2702" applyNumberFormat="1" applyFont="1" applyFill="1" applyBorder="1" applyAlignment="1">
      <alignment horizontal="center"/>
    </xf>
    <xf numFmtId="0" fontId="121" fillId="0" borderId="0" xfId="2702" applyFont="1" applyFill="1" applyBorder="1" applyAlignment="1">
      <alignment horizontal="center"/>
    </xf>
    <xf numFmtId="0" fontId="31" fillId="0" borderId="0" xfId="171" applyFont="1" applyFill="1" applyBorder="1" applyAlignment="1" applyProtection="1">
      <alignment horizontal="center" vertical="center"/>
    </xf>
    <xf numFmtId="0" fontId="39" fillId="0" borderId="0" xfId="2702" applyFont="1" applyFill="1" applyBorder="1" applyAlignment="1">
      <alignment vertical="center"/>
    </xf>
    <xf numFmtId="169" fontId="39" fillId="0" borderId="0" xfId="2685" applyNumberFormat="1" applyFont="1" applyFill="1" applyBorder="1" applyAlignment="1">
      <alignment vertical="center"/>
    </xf>
    <xf numFmtId="0" fontId="31" fillId="0" borderId="0" xfId="171" applyFont="1" applyBorder="1" applyAlignment="1">
      <alignment horizontal="center" vertical="center"/>
    </xf>
    <xf numFmtId="0" fontId="39" fillId="0" borderId="0" xfId="2717" applyNumberFormat="1" applyFont="1" applyFill="1" applyBorder="1" applyAlignment="1">
      <alignment vertical="center"/>
    </xf>
    <xf numFmtId="0" fontId="121" fillId="0" borderId="0" xfId="2702" applyNumberFormat="1" applyFont="1" applyFill="1" applyBorder="1" applyAlignment="1">
      <alignment horizontal="center" vertical="center"/>
    </xf>
    <xf numFmtId="168" fontId="39" fillId="0" borderId="0" xfId="2717" applyNumberFormat="1" applyFont="1" applyFill="1" applyBorder="1" applyAlignment="1">
      <alignment vertical="center"/>
    </xf>
    <xf numFmtId="206" fontId="39" fillId="0" borderId="0" xfId="2702" applyNumberFormat="1" applyFont="1" applyFill="1" applyBorder="1" applyAlignment="1">
      <alignment horizontal="right" vertical="center"/>
    </xf>
    <xf numFmtId="0" fontId="28" fillId="0" borderId="0" xfId="2687" applyFont="1" applyFill="1" applyBorder="1" applyAlignment="1">
      <alignment vertical="center"/>
    </xf>
    <xf numFmtId="0" fontId="28" fillId="0" borderId="0" xfId="2702" applyFont="1" applyFill="1" applyBorder="1" applyAlignment="1">
      <alignment vertical="center"/>
    </xf>
    <xf numFmtId="0" fontId="28" fillId="0" borderId="0" xfId="2701" applyFont="1" applyAlignment="1">
      <alignment vertical="center"/>
    </xf>
    <xf numFmtId="0" fontId="28" fillId="0" borderId="0" xfId="2701" applyFont="1" applyBorder="1" applyAlignment="1">
      <alignment vertical="center"/>
    </xf>
    <xf numFmtId="0" fontId="29" fillId="0" borderId="0" xfId="2711" applyNumberFormat="1" applyFont="1" applyBorder="1" applyAlignment="1">
      <alignment vertical="center"/>
    </xf>
    <xf numFmtId="0" fontId="120" fillId="0" borderId="0" xfId="2701" applyNumberFormat="1" applyFont="1" applyBorder="1" applyAlignment="1">
      <alignment horizontal="right" vertical="center"/>
    </xf>
    <xf numFmtId="0" fontId="28" fillId="0" borderId="0" xfId="2717" applyFont="1" applyFill="1" applyAlignment="1">
      <alignment vertical="center"/>
    </xf>
    <xf numFmtId="0" fontId="29" fillId="0" borderId="0" xfId="2717" applyNumberFormat="1" applyFont="1" applyFill="1" applyAlignment="1">
      <alignment horizontal="left" vertical="center"/>
    </xf>
    <xf numFmtId="0" fontId="28" fillId="0" borderId="0" xfId="2717" applyFont="1" applyFill="1" applyAlignment="1">
      <alignment horizontal="right" vertical="center"/>
    </xf>
    <xf numFmtId="0" fontId="28" fillId="0" borderId="0" xfId="2687" applyFont="1" applyFill="1" applyBorder="1" applyAlignment="1">
      <alignment horizontal="center" vertical="center"/>
    </xf>
    <xf numFmtId="168" fontId="39" fillId="0" borderId="0" xfId="2715" applyNumberFormat="1" applyFont="1" applyBorder="1" applyAlignment="1">
      <alignment horizontal="right" indent="2"/>
    </xf>
    <xf numFmtId="168" fontId="39" fillId="0" borderId="0" xfId="173" applyNumberFormat="1" applyFont="1" applyBorder="1" applyAlignment="1">
      <alignment horizontal="right" wrapText="1"/>
    </xf>
    <xf numFmtId="169" fontId="39" fillId="0" borderId="0" xfId="2719" applyNumberFormat="1" applyFont="1" applyBorder="1" applyAlignment="1">
      <alignment horizontal="right" vertical="center" wrapText="1"/>
    </xf>
    <xf numFmtId="168" fontId="39" fillId="0" borderId="0" xfId="2718" applyNumberFormat="1" applyFont="1" applyBorder="1" applyAlignment="1">
      <alignment horizontal="right" vertical="center" wrapText="1"/>
    </xf>
    <xf numFmtId="169" fontId="39" fillId="0" borderId="0" xfId="2719" applyNumberFormat="1" applyFont="1" applyFill="1" applyBorder="1" applyAlignment="1">
      <alignment horizontal="right" vertical="center" wrapText="1"/>
    </xf>
    <xf numFmtId="168" fontId="39" fillId="0" borderId="0" xfId="2718" applyNumberFormat="1" applyFont="1" applyFill="1" applyBorder="1" applyAlignment="1">
      <alignment horizontal="right" vertical="center" wrapText="1"/>
    </xf>
    <xf numFmtId="171" fontId="111" fillId="0" borderId="0" xfId="51" applyNumberFormat="1" applyFont="1" applyFill="1" applyBorder="1" applyAlignment="1">
      <alignment horizontal="center" wrapText="1"/>
    </xf>
    <xf numFmtId="171" fontId="39" fillId="0" borderId="0" xfId="51" applyNumberFormat="1" applyFont="1" applyFill="1" applyBorder="1" applyAlignment="1">
      <alignment horizontal="center" wrapText="1"/>
    </xf>
    <xf numFmtId="0" fontId="19" fillId="0" borderId="0" xfId="2543" applyFont="1" applyFill="1" applyBorder="1" applyAlignment="1">
      <alignment horizontal="center" vertical="top" wrapText="1"/>
    </xf>
    <xf numFmtId="0" fontId="43" fillId="0" borderId="7" xfId="2543" applyFont="1" applyFill="1" applyBorder="1" applyAlignment="1">
      <alignment horizontal="center" wrapText="1"/>
    </xf>
    <xf numFmtId="0" fontId="31" fillId="0" borderId="0" xfId="171" applyFont="1" applyFill="1" applyBorder="1" applyAlignment="1" applyProtection="1">
      <alignment horizontal="center" vertical="center" wrapText="1"/>
    </xf>
    <xf numFmtId="171" fontId="28" fillId="0" borderId="0" xfId="51" applyNumberFormat="1" applyFont="1" applyAlignment="1">
      <alignment vertical="center"/>
    </xf>
    <xf numFmtId="171" fontId="19" fillId="0" borderId="0" xfId="51" applyNumberFormat="1" applyFont="1"/>
    <xf numFmtId="171" fontId="39" fillId="0" borderId="0" xfId="51" applyNumberFormat="1" applyFont="1"/>
    <xf numFmtId="0" fontId="19" fillId="0" borderId="0" xfId="2701" applyFont="1" applyBorder="1" applyAlignment="1">
      <alignment horizontal="center" vertical="center" wrapText="1"/>
    </xf>
    <xf numFmtId="207" fontId="39" fillId="0" borderId="0" xfId="2701" applyNumberFormat="1" applyFont="1"/>
    <xf numFmtId="0" fontId="19" fillId="0" borderId="0" xfId="2703" applyFont="1" applyBorder="1" applyAlignment="1">
      <alignment horizontal="center" vertical="center" wrapText="1"/>
    </xf>
    <xf numFmtId="0" fontId="19" fillId="0" borderId="0" xfId="2713" applyFont="1" applyBorder="1"/>
    <xf numFmtId="0" fontId="19" fillId="0" borderId="0" xfId="2713" applyFont="1" applyBorder="1" applyAlignment="1">
      <alignment horizontal="left" indent="1"/>
    </xf>
    <xf numFmtId="1" fontId="19" fillId="0" borderId="0" xfId="2701" applyNumberFormat="1" applyFont="1" applyFill="1" applyBorder="1" applyAlignment="1">
      <alignment horizontal="right" indent="1"/>
    </xf>
    <xf numFmtId="168" fontId="19" fillId="0" borderId="0" xfId="2701" applyNumberFormat="1" applyFont="1" applyAlignment="1">
      <alignment horizontal="right" indent="2"/>
    </xf>
    <xf numFmtId="1" fontId="19" fillId="0" borderId="0" xfId="2701" applyNumberFormat="1" applyFont="1" applyFill="1" applyAlignment="1">
      <alignment horizontal="right" indent="1"/>
    </xf>
    <xf numFmtId="0" fontId="19" fillId="0" borderId="0" xfId="2713" applyFont="1" applyFill="1" applyBorder="1" applyAlignment="1">
      <alignment horizontal="left" indent="1"/>
    </xf>
    <xf numFmtId="0" fontId="19" fillId="0" borderId="0" xfId="2714" applyFont="1" applyBorder="1" applyAlignment="1">
      <alignment horizontal="left"/>
    </xf>
    <xf numFmtId="169" fontId="39" fillId="0" borderId="0" xfId="2702" applyNumberFormat="1" applyFont="1" applyFill="1" applyBorder="1"/>
    <xf numFmtId="0" fontId="19" fillId="0" borderId="0" xfId="2687" applyFont="1" applyFill="1" applyBorder="1" applyAlignment="1">
      <alignment horizontal="center"/>
    </xf>
    <xf numFmtId="0" fontId="39" fillId="0" borderId="0" xfId="171" applyFont="1" applyFill="1" applyBorder="1" applyAlignment="1" applyProtection="1">
      <alignment vertical="center" wrapText="1"/>
    </xf>
    <xf numFmtId="0" fontId="39" fillId="0" borderId="0" xfId="173" applyFont="1" applyFill="1" applyAlignment="1" applyProtection="1">
      <alignment vertical="center"/>
    </xf>
    <xf numFmtId="0" fontId="39" fillId="0" borderId="0" xfId="173" applyFont="1" applyAlignment="1" applyProtection="1">
      <alignment vertical="center" wrapText="1"/>
    </xf>
    <xf numFmtId="0" fontId="39" fillId="0" borderId="0" xfId="171" applyFont="1" applyBorder="1" applyAlignment="1">
      <alignment vertical="center"/>
    </xf>
    <xf numFmtId="169" fontId="39" fillId="0" borderId="0" xfId="2685" applyNumberFormat="1" applyFont="1" applyBorder="1" applyAlignment="1">
      <alignment horizontal="right" wrapText="1"/>
    </xf>
    <xf numFmtId="169" fontId="39" fillId="0" borderId="0" xfId="2719" applyNumberFormat="1" applyFont="1" applyBorder="1" applyAlignment="1">
      <alignment horizontal="right" wrapText="1"/>
    </xf>
    <xf numFmtId="0" fontId="124" fillId="0" borderId="7" xfId="2543" applyFont="1" applyFill="1" applyBorder="1" applyAlignment="1">
      <alignment horizontal="center" wrapText="1"/>
    </xf>
    <xf numFmtId="0" fontId="123" fillId="0" borderId="0" xfId="2543" applyFont="1" applyFill="1" applyBorder="1" applyAlignment="1">
      <alignment horizontal="center" vertical="top" wrapText="1"/>
    </xf>
    <xf numFmtId="0" fontId="39" fillId="0" borderId="0" xfId="2687" applyFont="1" applyFill="1" applyBorder="1" applyAlignment="1">
      <alignment horizontal="center" vertical="center"/>
    </xf>
    <xf numFmtId="0" fontId="39" fillId="0" borderId="1" xfId="2687" applyFont="1" applyFill="1" applyBorder="1" applyAlignment="1">
      <alignment horizontal="center" vertical="center"/>
    </xf>
    <xf numFmtId="0" fontId="19" fillId="0" borderId="2" xfId="2702" applyFont="1" applyFill="1" applyBorder="1" applyAlignment="1">
      <alignment horizontal="center" vertical="center"/>
    </xf>
    <xf numFmtId="0" fontId="19" fillId="0" borderId="2" xfId="2702" applyFont="1" applyFill="1" applyBorder="1" applyAlignment="1">
      <alignment horizontal="center" vertical="center"/>
    </xf>
    <xf numFmtId="0" fontId="39" fillId="0" borderId="18" xfId="2701" applyNumberFormat="1" applyFont="1" applyBorder="1" applyAlignment="1">
      <alignment horizontal="center" vertical="center" wrapText="1"/>
    </xf>
    <xf numFmtId="9" fontId="38" fillId="0" borderId="1" xfId="32" applyFont="1" applyBorder="1" applyAlignment="1">
      <alignment horizontal="center" vertical="center"/>
    </xf>
    <xf numFmtId="0" fontId="19" fillId="0" borderId="0" xfId="2687" applyFont="1" applyFill="1" applyBorder="1" applyAlignment="1">
      <alignment horizontal="center" vertical="center" wrapText="1"/>
    </xf>
    <xf numFmtId="0" fontId="39" fillId="0" borderId="0" xfId="171" applyFont="1" applyFill="1" applyBorder="1" applyAlignment="1" applyProtection="1">
      <alignment horizontal="center" vertical="center"/>
    </xf>
    <xf numFmtId="0" fontId="39" fillId="0" borderId="0" xfId="171" applyFont="1" applyFill="1" applyBorder="1" applyAlignment="1" applyProtection="1">
      <alignment horizontal="center" vertical="center" wrapText="1"/>
    </xf>
    <xf numFmtId="0" fontId="125" fillId="0" borderId="0" xfId="2721" applyFont="1" applyBorder="1" applyAlignment="1"/>
    <xf numFmtId="0" fontId="125" fillId="0" borderId="0" xfId="2721" applyFont="1" applyFill="1" applyBorder="1" applyAlignment="1"/>
    <xf numFmtId="0" fontId="125" fillId="0" borderId="0" xfId="2543" applyFont="1"/>
    <xf numFmtId="0" fontId="126" fillId="0" borderId="0" xfId="2543" applyFont="1"/>
    <xf numFmtId="0" fontId="27" fillId="0" borderId="18" xfId="2721" applyFont="1" applyBorder="1"/>
    <xf numFmtId="0" fontId="27" fillId="0" borderId="18" xfId="2721" applyFont="1" applyFill="1" applyBorder="1"/>
    <xf numFmtId="0" fontId="27" fillId="0" borderId="0" xfId="2543" applyFont="1"/>
    <xf numFmtId="0" fontId="19" fillId="0" borderId="0" xfId="2543" applyFont="1" applyAlignment="1">
      <alignment horizontal="center" vertical="center" wrapText="1"/>
    </xf>
    <xf numFmtId="0" fontId="19" fillId="0" borderId="0" xfId="2721" applyFont="1" applyBorder="1" applyAlignment="1">
      <alignment horizontal="center" vertical="center" wrapText="1"/>
    </xf>
    <xf numFmtId="0" fontId="19" fillId="0" borderId="0" xfId="2721" applyFont="1" applyFill="1" applyBorder="1" applyAlignment="1">
      <alignment horizontal="center" vertical="center" wrapText="1"/>
    </xf>
    <xf numFmtId="0" fontId="19" fillId="0" borderId="19" xfId="2721" applyFont="1" applyFill="1" applyBorder="1" applyAlignment="1">
      <alignment horizontal="center" vertical="center" wrapText="1"/>
    </xf>
    <xf numFmtId="0" fontId="28" fillId="0" borderId="0" xfId="2721" applyFont="1" applyBorder="1" applyAlignment="1">
      <alignment horizontal="center" vertical="center" wrapText="1"/>
    </xf>
    <xf numFmtId="0" fontId="28" fillId="0" borderId="0" xfId="2721" applyFont="1" applyFill="1" applyBorder="1" applyAlignment="1">
      <alignment horizontal="center" vertical="center" wrapText="1"/>
    </xf>
    <xf numFmtId="0" fontId="28" fillId="0" borderId="0" xfId="2543" applyFont="1" applyAlignment="1">
      <alignment horizontal="center" vertical="center" wrapText="1"/>
    </xf>
    <xf numFmtId="0" fontId="27" fillId="0" borderId="0" xfId="2722" applyFont="1" applyFill="1"/>
    <xf numFmtId="169" fontId="19" fillId="0" borderId="0" xfId="2685" applyNumberFormat="1" applyFont="1" applyFill="1"/>
    <xf numFmtId="0" fontId="28" fillId="0" borderId="0" xfId="2543" applyFont="1" applyFill="1" applyAlignment="1">
      <alignment horizontal="center" vertical="center" wrapText="1"/>
    </xf>
    <xf numFmtId="0" fontId="127" fillId="0" borderId="0" xfId="2543" applyFont="1"/>
    <xf numFmtId="0" fontId="127" fillId="0" borderId="0" xfId="2543" applyFont="1" applyFill="1"/>
    <xf numFmtId="0" fontId="19" fillId="0" borderId="0" xfId="2543" applyFont="1" applyFill="1"/>
    <xf numFmtId="169" fontId="27" fillId="0" borderId="0" xfId="2685" applyNumberFormat="1" applyFont="1"/>
    <xf numFmtId="3" fontId="127" fillId="0" borderId="0" xfId="2696" applyNumberFormat="1" applyFont="1" applyAlignment="1">
      <alignment horizontal="right" indent="1"/>
    </xf>
    <xf numFmtId="171" fontId="127" fillId="0" borderId="0" xfId="2685" applyNumberFormat="1" applyFont="1" applyBorder="1" applyAlignment="1">
      <alignment horizontal="right"/>
    </xf>
    <xf numFmtId="0" fontId="28" fillId="0" borderId="0" xfId="2722" applyFont="1"/>
    <xf numFmtId="0" fontId="28" fillId="0" borderId="0" xfId="2543" applyFont="1"/>
    <xf numFmtId="0" fontId="128" fillId="0" borderId="0" xfId="2543" applyFont="1"/>
    <xf numFmtId="0" fontId="19" fillId="0" borderId="0" xfId="2543" applyFont="1"/>
    <xf numFmtId="169" fontId="19" fillId="0" borderId="0" xfId="2685" applyNumberFormat="1" applyFont="1"/>
    <xf numFmtId="3" fontId="128" fillId="0" borderId="0" xfId="2696" applyNumberFormat="1" applyFont="1" applyAlignment="1">
      <alignment horizontal="right" indent="1"/>
    </xf>
    <xf numFmtId="171" fontId="128" fillId="0" borderId="0" xfId="2685" applyNumberFormat="1" applyFont="1" applyBorder="1" applyAlignment="1">
      <alignment horizontal="right"/>
    </xf>
    <xf numFmtId="0" fontId="19" fillId="0" borderId="0" xfId="2722" applyFont="1"/>
    <xf numFmtId="0" fontId="128" fillId="0" borderId="0" xfId="2543" applyFont="1" applyFill="1"/>
    <xf numFmtId="0" fontId="28" fillId="0" borderId="0" xfId="2543" applyFont="1" applyFill="1"/>
    <xf numFmtId="0" fontId="125" fillId="0" borderId="0" xfId="2543" applyNumberFormat="1" applyFont="1" applyAlignment="1"/>
    <xf numFmtId="0" fontId="126" fillId="0" borderId="0" xfId="2543" applyFont="1" applyAlignment="1"/>
    <xf numFmtId="0" fontId="19" fillId="0" borderId="18" xfId="2721" applyFont="1" applyBorder="1" applyAlignment="1">
      <alignment vertical="center"/>
    </xf>
    <xf numFmtId="0" fontId="19" fillId="0" borderId="18" xfId="2543" applyFont="1" applyBorder="1" applyAlignment="1">
      <alignment horizontal="center" vertical="center"/>
    </xf>
    <xf numFmtId="0" fontId="43" fillId="0" borderId="18" xfId="2543" applyFont="1" applyBorder="1" applyAlignment="1">
      <alignment horizontal="right" wrapText="1" indent="3"/>
    </xf>
    <xf numFmtId="0" fontId="19" fillId="0" borderId="0" xfId="2721" applyFont="1" applyBorder="1" applyAlignment="1">
      <alignment vertical="center"/>
    </xf>
    <xf numFmtId="0" fontId="19" fillId="0" borderId="0" xfId="2543" applyFont="1" applyBorder="1" applyAlignment="1">
      <alignment horizontal="center" vertical="center"/>
    </xf>
    <xf numFmtId="0" fontId="19" fillId="0" borderId="1" xfId="2543" applyFont="1" applyBorder="1" applyAlignment="1">
      <alignment horizontal="right" vertical="top" wrapText="1" indent="3"/>
    </xf>
    <xf numFmtId="0" fontId="27" fillId="0" borderId="0" xfId="2543" applyNumberFormat="1" applyFont="1" applyBorder="1" applyAlignment="1">
      <alignment horizontal="left"/>
    </xf>
    <xf numFmtId="0" fontId="19" fillId="0" borderId="0" xfId="2721" applyFont="1" applyBorder="1"/>
    <xf numFmtId="169" fontId="27" fillId="0" borderId="0" xfId="2721" applyNumberFormat="1" applyFont="1" applyBorder="1"/>
    <xf numFmtId="168" fontId="27" fillId="0" borderId="0" xfId="2695" applyNumberFormat="1" applyFont="1" applyBorder="1" applyAlignment="1">
      <alignment horizontal="right" indent="1"/>
    </xf>
    <xf numFmtId="0" fontId="19" fillId="0" borderId="0" xfId="2721" applyFont="1" applyBorder="1" applyAlignment="1">
      <alignment vertical="top"/>
    </xf>
    <xf numFmtId="0" fontId="19" fillId="0" borderId="0" xfId="2543" applyFont="1" applyBorder="1" applyAlignment="1">
      <alignment vertical="top"/>
    </xf>
    <xf numFmtId="169" fontId="19" fillId="0" borderId="0" xfId="2543" applyNumberFormat="1" applyFont="1" applyBorder="1" applyAlignment="1">
      <alignment vertical="top"/>
    </xf>
    <xf numFmtId="168" fontId="19" fillId="0" borderId="0" xfId="2695" applyNumberFormat="1" applyFont="1" applyBorder="1" applyAlignment="1">
      <alignment horizontal="right" indent="1"/>
    </xf>
    <xf numFmtId="0" fontId="27" fillId="0" borderId="0" xfId="2543" applyNumberFormat="1" applyFont="1" applyBorder="1" applyAlignment="1"/>
    <xf numFmtId="0" fontId="19" fillId="0" borderId="0" xfId="2721" applyFont="1" applyBorder="1" applyAlignment="1"/>
    <xf numFmtId="0" fontId="19" fillId="0" borderId="0" xfId="2543" applyFont="1" applyAlignment="1"/>
    <xf numFmtId="0" fontId="42" fillId="0" borderId="0" xfId="2543" applyNumberFormat="1" applyFont="1" applyBorder="1"/>
    <xf numFmtId="0" fontId="19" fillId="0" borderId="0" xfId="2543" applyNumberFormat="1" applyFont="1" applyBorder="1"/>
    <xf numFmtId="169" fontId="19" fillId="0" borderId="0" xfId="2721" applyNumberFormat="1" applyFont="1" applyBorder="1"/>
    <xf numFmtId="2" fontId="19" fillId="0" borderId="0" xfId="2543" applyNumberFormat="1" applyFont="1"/>
    <xf numFmtId="43" fontId="19" fillId="0" borderId="0" xfId="2721" applyNumberFormat="1" applyFont="1" applyBorder="1"/>
    <xf numFmtId="0" fontId="19" fillId="0" borderId="0" xfId="2543" applyNumberFormat="1" applyFont="1" applyBorder="1" applyAlignment="1">
      <alignment horizontal="left"/>
    </xf>
    <xf numFmtId="2" fontId="42" fillId="0" borderId="0" xfId="2695" applyNumberFormat="1" applyFont="1" applyBorder="1"/>
    <xf numFmtId="0" fontId="125" fillId="0" borderId="0" xfId="185" applyNumberFormat="1" applyFont="1" applyAlignment="1"/>
    <xf numFmtId="0" fontId="126" fillId="0" borderId="0" xfId="2537" applyFont="1"/>
    <xf numFmtId="0" fontId="130" fillId="0" borderId="18" xfId="2537" applyFont="1" applyBorder="1"/>
    <xf numFmtId="0" fontId="130" fillId="0" borderId="0" xfId="2537" applyFont="1" applyBorder="1" applyAlignment="1">
      <alignment horizontal="center" vertical="center" wrapText="1"/>
    </xf>
    <xf numFmtId="0" fontId="130" fillId="0" borderId="0" xfId="2537" applyFont="1"/>
    <xf numFmtId="0" fontId="130" fillId="0" borderId="1" xfId="2537" applyFont="1" applyBorder="1" applyAlignment="1">
      <alignment horizontal="center" vertical="center"/>
    </xf>
    <xf numFmtId="0" fontId="130" fillId="0" borderId="0" xfId="2537" applyFont="1" applyBorder="1" applyAlignment="1">
      <alignment horizontal="center" vertical="center"/>
    </xf>
    <xf numFmtId="0" fontId="130" fillId="0" borderId="0" xfId="2537" applyFont="1" applyBorder="1" applyAlignment="1">
      <alignment horizontal="center"/>
    </xf>
    <xf numFmtId="0" fontId="131" fillId="0" borderId="0" xfId="2537" applyFont="1"/>
    <xf numFmtId="37" fontId="130" fillId="0" borderId="0" xfId="2537" applyNumberFormat="1" applyFont="1"/>
    <xf numFmtId="168" fontId="130" fillId="0" borderId="0" xfId="2537" applyNumberFormat="1" applyFont="1"/>
    <xf numFmtId="2" fontId="130" fillId="0" borderId="0" xfId="2537" applyNumberFormat="1" applyFont="1"/>
    <xf numFmtId="0" fontId="19" fillId="0" borderId="0" xfId="185" applyNumberFormat="1" applyFont="1" applyBorder="1" applyAlignment="1">
      <alignment horizontal="left" wrapText="1" indent="1"/>
    </xf>
    <xf numFmtId="169" fontId="130" fillId="0" borderId="0" xfId="51" applyNumberFormat="1" applyFont="1"/>
    <xf numFmtId="0" fontId="19" fillId="0" borderId="0" xfId="2721" applyNumberFormat="1" applyFont="1" applyBorder="1" applyAlignment="1">
      <alignment horizontal="left" wrapText="1" indent="1"/>
    </xf>
    <xf numFmtId="0" fontId="38" fillId="0" borderId="0" xfId="2721" applyNumberFormat="1" applyFont="1" applyBorder="1" applyAlignment="1">
      <alignment horizontal="left" wrapText="1" indent="1"/>
    </xf>
    <xf numFmtId="37" fontId="132" fillId="0" borderId="0" xfId="2537" applyNumberFormat="1" applyFont="1"/>
    <xf numFmtId="168" fontId="132" fillId="0" borderId="0" xfId="2537" applyNumberFormat="1" applyFont="1"/>
    <xf numFmtId="3" fontId="19" fillId="0" borderId="0" xfId="2685" applyNumberFormat="1" applyFont="1"/>
    <xf numFmtId="3" fontId="132" fillId="0" borderId="0" xfId="2685" applyNumberFormat="1" applyFont="1"/>
    <xf numFmtId="169" fontId="19" fillId="0" borderId="0" xfId="51" applyNumberFormat="1" applyFont="1"/>
    <xf numFmtId="0" fontId="19" fillId="0" borderId="0" xfId="2537" applyFont="1"/>
    <xf numFmtId="0" fontId="19" fillId="0" borderId="0" xfId="185" applyNumberFormat="1" applyFont="1" applyBorder="1" applyAlignment="1">
      <alignment horizontal="left" indent="1"/>
    </xf>
    <xf numFmtId="0" fontId="31" fillId="0" borderId="0" xfId="2537" applyFont="1"/>
    <xf numFmtId="0" fontId="125" fillId="0" borderId="0" xfId="2537" applyFont="1" applyFill="1"/>
    <xf numFmtId="0" fontId="126" fillId="0" borderId="0" xfId="2537" applyFont="1" applyFill="1"/>
    <xf numFmtId="0" fontId="19" fillId="0" borderId="0" xfId="2537" applyFont="1" applyFill="1"/>
    <xf numFmtId="0" fontId="19" fillId="0" borderId="18" xfId="2537" applyFont="1" applyFill="1" applyBorder="1"/>
    <xf numFmtId="0" fontId="19" fillId="0" borderId="0" xfId="2537" applyFont="1" applyFill="1" applyBorder="1"/>
    <xf numFmtId="43" fontId="130" fillId="0" borderId="0" xfId="2685" applyFont="1"/>
    <xf numFmtId="171" fontId="130" fillId="0" borderId="0" xfId="51" applyNumberFormat="1" applyFont="1"/>
    <xf numFmtId="0" fontId="19" fillId="0" borderId="0" xfId="2537" applyFont="1" applyFill="1" applyAlignment="1">
      <alignment horizontal="left" indent="1"/>
    </xf>
    <xf numFmtId="0" fontId="125" fillId="0" borderId="0" xfId="2537" applyFont="1" applyFill="1" applyBorder="1"/>
    <xf numFmtId="0" fontId="31" fillId="0" borderId="0" xfId="2537" applyFont="1" applyFill="1"/>
    <xf numFmtId="0" fontId="19" fillId="0" borderId="1" xfId="2703" applyFont="1" applyBorder="1" applyAlignment="1">
      <alignment horizontal="center" vertical="top" wrapText="1"/>
    </xf>
    <xf numFmtId="0" fontId="130" fillId="0" borderId="0" xfId="2537" applyFont="1" applyBorder="1" applyAlignment="1">
      <alignment horizontal="center" vertical="top"/>
    </xf>
    <xf numFmtId="0" fontId="27" fillId="0" borderId="0" xfId="2537" applyFont="1" applyFill="1" applyBorder="1" applyAlignment="1"/>
    <xf numFmtId="171" fontId="131" fillId="0" borderId="0" xfId="2685" applyNumberFormat="1" applyFont="1"/>
    <xf numFmtId="3" fontId="134" fillId="0" borderId="0" xfId="2558" applyNumberFormat="1" applyFont="1" applyFill="1" applyAlignment="1"/>
    <xf numFmtId="3" fontId="134" fillId="0" borderId="0" xfId="2537" applyNumberFormat="1" applyFont="1" applyFill="1"/>
    <xf numFmtId="169" fontId="31" fillId="0" borderId="0" xfId="2537" applyNumberFormat="1" applyFont="1" applyFill="1"/>
    <xf numFmtId="3" fontId="31" fillId="0" borderId="0" xfId="2537" applyNumberFormat="1" applyFont="1" applyFill="1"/>
    <xf numFmtId="0" fontId="19" fillId="0" borderId="0" xfId="2537" applyFont="1" applyFill="1" applyBorder="1" applyAlignment="1">
      <alignment horizontal="left" wrapText="1" indent="1"/>
    </xf>
    <xf numFmtId="171" fontId="130" fillId="0" borderId="0" xfId="2685" applyNumberFormat="1" applyFont="1"/>
    <xf numFmtId="169" fontId="126" fillId="0" borderId="0" xfId="51" applyNumberFormat="1" applyFont="1" applyFill="1"/>
    <xf numFmtId="0" fontId="19" fillId="0" borderId="0" xfId="2537" applyFont="1" applyFill="1" applyBorder="1" applyAlignment="1">
      <alignment horizontal="left" indent="1"/>
    </xf>
    <xf numFmtId="172" fontId="31" fillId="0" borderId="0" xfId="2537" applyNumberFormat="1" applyFont="1" applyFill="1"/>
    <xf numFmtId="0" fontId="125" fillId="0" borderId="0" xfId="2703" applyFont="1" applyAlignment="1"/>
    <xf numFmtId="0" fontId="126" fillId="0" borderId="0" xfId="2729" applyFont="1"/>
    <xf numFmtId="0" fontId="27" fillId="0" borderId="1" xfId="2703" applyFont="1" applyBorder="1" applyAlignment="1"/>
    <xf numFmtId="0" fontId="19" fillId="0" borderId="0" xfId="2729" applyFont="1"/>
    <xf numFmtId="0" fontId="39" fillId="0" borderId="0" xfId="2585" applyFont="1"/>
    <xf numFmtId="0" fontId="39" fillId="0" borderId="0" xfId="2585" applyFont="1" applyAlignment="1">
      <alignment horizontal="center" vertical="center"/>
    </xf>
    <xf numFmtId="0" fontId="31" fillId="0" borderId="0" xfId="2729" applyFont="1"/>
    <xf numFmtId="0" fontId="19" fillId="0" borderId="0" xfId="2703" applyFont="1" applyBorder="1" applyAlignment="1">
      <alignment horizontal="center" vertical="top" wrapText="1"/>
    </xf>
    <xf numFmtId="0" fontId="39" fillId="0" borderId="0" xfId="2585" applyFont="1" applyFill="1" applyBorder="1" applyAlignment="1" applyProtection="1">
      <alignment horizontal="left"/>
    </xf>
    <xf numFmtId="0" fontId="29" fillId="0" borderId="1" xfId="2711" applyNumberFormat="1" applyFont="1" applyBorder="1" applyAlignment="1">
      <alignment vertical="center"/>
    </xf>
    <xf numFmtId="0" fontId="29" fillId="0" borderId="1" xfId="2711" applyNumberFormat="1" applyFont="1" applyBorder="1" applyAlignment="1">
      <alignment horizontal="left" vertical="center"/>
    </xf>
    <xf numFmtId="169" fontId="39" fillId="0" borderId="0" xfId="2685" applyNumberFormat="1" applyFont="1" applyBorder="1" applyAlignment="1">
      <alignment horizontal="right" vertical="center" wrapText="1"/>
    </xf>
    <xf numFmtId="168" fontId="39" fillId="0" borderId="0" xfId="173" applyNumberFormat="1" applyFont="1" applyBorder="1" applyAlignment="1">
      <alignment horizontal="right" vertical="center" wrapText="1"/>
    </xf>
    <xf numFmtId="169" fontId="39" fillId="0" borderId="0" xfId="2702" applyNumberFormat="1" applyFont="1" applyFill="1" applyBorder="1" applyAlignment="1">
      <alignment vertical="center"/>
    </xf>
    <xf numFmtId="0" fontId="19" fillId="0" borderId="0" xfId="2702" applyFont="1" applyFill="1" applyBorder="1" applyAlignment="1">
      <alignment horizontal="center" vertical="center"/>
    </xf>
    <xf numFmtId="169" fontId="39" fillId="0" borderId="0" xfId="2685" applyNumberFormat="1" applyFont="1" applyFill="1" applyBorder="1" applyAlignment="1">
      <alignment horizontal="right" vertical="center" wrapText="1"/>
    </xf>
    <xf numFmtId="169" fontId="39" fillId="0" borderId="0" xfId="51" applyNumberFormat="1" applyFont="1" applyFill="1" applyBorder="1" applyAlignment="1">
      <alignment horizontal="center" vertical="center" wrapText="1"/>
    </xf>
    <xf numFmtId="171" fontId="39" fillId="0" borderId="0" xfId="51" applyNumberFormat="1" applyFont="1" applyFill="1" applyBorder="1" applyAlignment="1">
      <alignment horizontal="center" vertical="center" wrapText="1"/>
    </xf>
    <xf numFmtId="0" fontId="19" fillId="0" borderId="1" xfId="2729" applyFont="1" applyBorder="1"/>
    <xf numFmtId="0" fontId="19" fillId="0" borderId="1" xfId="2702" applyFont="1" applyFill="1" applyBorder="1" applyAlignment="1">
      <alignment horizontal="center" vertical="center"/>
    </xf>
    <xf numFmtId="9" fontId="38" fillId="0" borderId="1" xfId="32" applyFont="1" applyBorder="1" applyAlignment="1">
      <alignment vertical="center"/>
    </xf>
    <xf numFmtId="0" fontId="19" fillId="0" borderId="1" xfId="2585" applyFont="1" applyBorder="1" applyAlignment="1">
      <alignment horizontal="center" vertical="center"/>
    </xf>
    <xf numFmtId="0" fontId="39" fillId="0" borderId="0" xfId="2701" applyFont="1" applyBorder="1" applyAlignment="1">
      <alignment vertical="center"/>
    </xf>
    <xf numFmtId="0" fontId="111" fillId="0" borderId="0" xfId="2714" applyFont="1" applyBorder="1" applyAlignment="1">
      <alignment horizontal="left" vertical="center"/>
    </xf>
    <xf numFmtId="168" fontId="39" fillId="0" borderId="0" xfId="2701" applyNumberFormat="1" applyFont="1" applyAlignment="1">
      <alignment vertical="center"/>
    </xf>
    <xf numFmtId="169" fontId="39" fillId="0" borderId="0" xfId="2701" applyNumberFormat="1" applyFont="1" applyAlignment="1">
      <alignment vertical="center"/>
    </xf>
    <xf numFmtId="0" fontId="39" fillId="0" borderId="0" xfId="2701" applyFont="1" applyAlignment="1">
      <alignment vertical="center"/>
    </xf>
    <xf numFmtId="169" fontId="39" fillId="0" borderId="0" xfId="51" applyNumberFormat="1" applyFont="1" applyAlignment="1">
      <alignment vertical="center"/>
    </xf>
    <xf numFmtId="171" fontId="39" fillId="0" borderId="0" xfId="51" applyNumberFormat="1" applyFont="1" applyAlignment="1">
      <alignment vertical="center"/>
    </xf>
    <xf numFmtId="0" fontId="39" fillId="0" borderId="0" xfId="2714" applyFont="1" applyBorder="1" applyAlignment="1">
      <alignment horizontal="left" vertical="center"/>
    </xf>
    <xf numFmtId="0" fontId="39" fillId="0" borderId="0" xfId="2714" applyFont="1" applyBorder="1" applyAlignment="1">
      <alignment vertical="center"/>
    </xf>
    <xf numFmtId="0" fontId="39" fillId="0" borderId="0" xfId="2714" quotePrefix="1" applyFont="1" applyBorder="1" applyAlignment="1">
      <alignment horizontal="left" vertical="center" wrapText="1"/>
    </xf>
    <xf numFmtId="0" fontId="111" fillId="0" borderId="0" xfId="173" applyFont="1" applyFill="1" applyBorder="1" applyAlignment="1">
      <alignment horizontal="left" vertical="center"/>
    </xf>
    <xf numFmtId="0" fontId="39" fillId="0" borderId="0" xfId="2714" applyFont="1" applyBorder="1" applyAlignment="1">
      <alignment horizontal="left" vertical="center" wrapText="1"/>
    </xf>
    <xf numFmtId="168" fontId="39" fillId="0" borderId="0" xfId="2701" applyNumberFormat="1" applyFont="1" applyBorder="1" applyAlignment="1">
      <alignment vertical="center"/>
    </xf>
    <xf numFmtId="0" fontId="39" fillId="0" borderId="0" xfId="2543" applyFont="1" applyFill="1" applyBorder="1" applyAlignment="1">
      <alignment horizontal="center" vertical="top" wrapText="1"/>
    </xf>
    <xf numFmtId="171" fontId="117" fillId="0" borderId="0" xfId="2684" applyNumberFormat="1" applyFont="1" applyBorder="1"/>
    <xf numFmtId="171" fontId="117" fillId="0" borderId="0" xfId="2685" applyNumberFormat="1" applyFont="1" applyBorder="1"/>
    <xf numFmtId="0" fontId="125" fillId="0" borderId="0" xfId="1" applyFont="1" applyBorder="1" applyAlignment="1">
      <alignment vertical="center"/>
    </xf>
    <xf numFmtId="0" fontId="125" fillId="0" borderId="0" xfId="2721" applyFont="1" applyFill="1" applyBorder="1" applyAlignment="1">
      <alignment vertical="center"/>
    </xf>
    <xf numFmtId="0" fontId="126" fillId="0" borderId="0" xfId="1" applyFont="1" applyAlignment="1">
      <alignment vertical="center"/>
    </xf>
    <xf numFmtId="171" fontId="125" fillId="0" borderId="0" xfId="2721" applyNumberFormat="1" applyFont="1" applyBorder="1" applyAlignment="1">
      <alignment vertical="center"/>
    </xf>
    <xf numFmtId="0" fontId="125" fillId="0" borderId="0" xfId="2721" applyFont="1" applyBorder="1" applyAlignment="1">
      <alignment vertical="center"/>
    </xf>
    <xf numFmtId="209" fontId="126" fillId="0" borderId="0" xfId="1" applyNumberFormat="1" applyFont="1" applyAlignment="1">
      <alignment vertical="center"/>
    </xf>
    <xf numFmtId="0" fontId="19" fillId="0" borderId="0" xfId="1" applyFont="1" applyAlignment="1">
      <alignment horizontal="left" vertical="center"/>
    </xf>
    <xf numFmtId="0" fontId="43" fillId="0" borderId="18" xfId="1" applyFont="1" applyFill="1" applyBorder="1" applyAlignment="1">
      <alignment horizontal="center" wrapText="1"/>
    </xf>
    <xf numFmtId="0" fontId="19" fillId="0" borderId="0" xfId="1" applyFont="1" applyAlignment="1">
      <alignment horizontal="center" vertical="center"/>
    </xf>
    <xf numFmtId="0" fontId="19" fillId="0" borderId="0" xfId="1" applyFont="1" applyFill="1" applyBorder="1" applyAlignment="1">
      <alignment horizontal="center" vertical="top" wrapText="1"/>
    </xf>
    <xf numFmtId="0" fontId="39" fillId="0" borderId="0" xfId="1" applyFont="1" applyAlignment="1">
      <alignment horizontal="left" vertical="center"/>
    </xf>
    <xf numFmtId="0" fontId="39" fillId="0" borderId="1" xfId="1" applyFont="1" applyBorder="1" applyAlignment="1">
      <alignment horizontal="center" vertical="top" wrapText="1"/>
    </xf>
    <xf numFmtId="0" fontId="39" fillId="0" borderId="0" xfId="1" applyFont="1" applyAlignment="1">
      <alignment horizontal="center" vertical="center"/>
    </xf>
    <xf numFmtId="171" fontId="19" fillId="0" borderId="0" xfId="1" applyNumberFormat="1" applyFont="1" applyFill="1" applyAlignment="1">
      <alignment horizontal="left"/>
    </xf>
    <xf numFmtId="171" fontId="19" fillId="0" borderId="0" xfId="1" applyNumberFormat="1" applyFont="1" applyFill="1"/>
    <xf numFmtId="172" fontId="19" fillId="0" borderId="0" xfId="1" applyNumberFormat="1" applyFont="1"/>
    <xf numFmtId="0" fontId="19" fillId="0" borderId="0" xfId="1" applyFont="1"/>
    <xf numFmtId="0" fontId="39" fillId="0" borderId="0" xfId="1" applyFont="1"/>
    <xf numFmtId="0" fontId="111" fillId="0" borderId="0" xfId="1" applyFont="1" applyFill="1" applyAlignment="1">
      <alignment horizontal="left" vertical="center"/>
    </xf>
    <xf numFmtId="169" fontId="111" fillId="0" borderId="0" xfId="2" applyNumberFormat="1" applyFont="1" applyFill="1" applyAlignment="1">
      <alignment horizontal="right" vertical="center"/>
    </xf>
    <xf numFmtId="171" fontId="111" fillId="0" borderId="0" xfId="2" applyNumberFormat="1" applyFont="1" applyFill="1" applyAlignment="1">
      <alignment horizontal="right" vertical="center"/>
    </xf>
    <xf numFmtId="0" fontId="111" fillId="0" borderId="0" xfId="1" applyFont="1" applyAlignment="1">
      <alignment vertical="center"/>
    </xf>
    <xf numFmtId="169" fontId="111" fillId="0" borderId="0" xfId="1" applyNumberFormat="1" applyFont="1" applyAlignment="1">
      <alignment vertical="center"/>
    </xf>
    <xf numFmtId="168" fontId="111" fillId="0" borderId="0" xfId="1" applyNumberFormat="1" applyFont="1" applyAlignment="1">
      <alignment vertical="center"/>
    </xf>
    <xf numFmtId="207" fontId="111" fillId="0" borderId="0" xfId="1" applyNumberFormat="1" applyFont="1" applyAlignment="1">
      <alignment vertical="center"/>
    </xf>
    <xf numFmtId="0" fontId="117" fillId="0" borderId="0" xfId="1" applyFont="1" applyFill="1" applyAlignment="1">
      <alignment horizontal="left" vertical="center" wrapText="1"/>
    </xf>
    <xf numFmtId="169" fontId="39" fillId="0" borderId="0" xfId="2" applyNumberFormat="1" applyFont="1" applyFill="1" applyAlignment="1">
      <alignment horizontal="right" vertical="center"/>
    </xf>
    <xf numFmtId="171" fontId="39" fillId="0" borderId="0" xfId="2" applyNumberFormat="1" applyFont="1" applyFill="1" applyAlignment="1">
      <alignment horizontal="right" vertical="center"/>
    </xf>
    <xf numFmtId="0" fontId="115" fillId="0" borderId="0" xfId="1" applyFont="1" applyAlignment="1">
      <alignment vertical="center"/>
    </xf>
    <xf numFmtId="0" fontId="39" fillId="0" borderId="0" xfId="1" applyFont="1" applyAlignment="1">
      <alignment vertical="center"/>
    </xf>
    <xf numFmtId="171" fontId="111" fillId="0" borderId="0" xfId="1" applyNumberFormat="1" applyFont="1" applyAlignment="1">
      <alignment vertical="center"/>
    </xf>
    <xf numFmtId="168" fontId="39" fillId="0" borderId="0" xfId="1" applyNumberFormat="1" applyFont="1" applyAlignment="1">
      <alignment vertical="center"/>
    </xf>
    <xf numFmtId="0" fontId="39" fillId="0" borderId="0" xfId="2742" applyFont="1" applyAlignment="1">
      <alignment horizontal="left" vertical="center" indent="2"/>
    </xf>
    <xf numFmtId="171" fontId="39" fillId="0" borderId="0" xfId="51" applyNumberFormat="1" applyFont="1" applyFill="1" applyAlignment="1">
      <alignment horizontal="right" vertical="center"/>
    </xf>
    <xf numFmtId="171" fontId="39" fillId="0" borderId="0" xfId="1" applyNumberFormat="1" applyFont="1" applyAlignment="1">
      <alignment vertical="center"/>
    </xf>
    <xf numFmtId="207" fontId="39" fillId="0" borderId="0" xfId="1" applyNumberFormat="1" applyFont="1" applyAlignment="1">
      <alignment vertical="center"/>
    </xf>
    <xf numFmtId="169" fontId="39" fillId="0" borderId="0" xfId="1" applyNumberFormat="1" applyFont="1" applyAlignment="1">
      <alignment vertical="center"/>
    </xf>
    <xf numFmtId="171" fontId="39" fillId="0" borderId="0" xfId="51" applyNumberFormat="1" applyFont="1" applyAlignment="1">
      <alignment horizontal="right" vertical="center"/>
    </xf>
    <xf numFmtId="0" fontId="39" fillId="0" borderId="0" xfId="2742" applyFont="1" applyAlignment="1">
      <alignment horizontal="left" vertical="center" wrapText="1" indent="2"/>
    </xf>
    <xf numFmtId="0" fontId="39" fillId="0" borderId="0" xfId="1" applyFont="1" applyFill="1" applyAlignment="1">
      <alignment horizontal="left"/>
    </xf>
    <xf numFmtId="0" fontId="39" fillId="0" borderId="0" xfId="1" applyFont="1" applyFill="1"/>
    <xf numFmtId="0" fontId="125" fillId="0" borderId="0" xfId="2742" applyFont="1" applyAlignment="1">
      <alignment vertical="center"/>
    </xf>
    <xf numFmtId="0" fontId="126" fillId="0" borderId="0" xfId="2742" applyFont="1" applyAlignment="1">
      <alignment vertical="center"/>
    </xf>
    <xf numFmtId="0" fontId="19" fillId="0" borderId="18" xfId="2701" applyFont="1" applyBorder="1"/>
    <xf numFmtId="0" fontId="19" fillId="0" borderId="0" xfId="2742" applyFont="1"/>
    <xf numFmtId="0" fontId="39" fillId="0" borderId="0" xfId="2742" applyFont="1"/>
    <xf numFmtId="0" fontId="39" fillId="0" borderId="0" xfId="2729" applyFont="1" applyAlignment="1">
      <alignment wrapText="1"/>
    </xf>
    <xf numFmtId="0" fontId="111" fillId="0" borderId="0" xfId="1" applyFont="1" applyAlignment="1">
      <alignment horizontal="center"/>
    </xf>
    <xf numFmtId="169" fontId="111" fillId="0" borderId="0" xfId="2" applyNumberFormat="1" applyFont="1" applyFill="1" applyAlignment="1">
      <alignment vertical="center"/>
    </xf>
    <xf numFmtId="171" fontId="111" fillId="0" borderId="0" xfId="2" applyNumberFormat="1" applyFont="1" applyFill="1" applyAlignment="1">
      <alignment vertical="center"/>
    </xf>
    <xf numFmtId="0" fontId="111" fillId="0" borderId="0" xfId="2742" applyFont="1" applyAlignment="1">
      <alignment vertical="center"/>
    </xf>
    <xf numFmtId="169" fontId="111" fillId="0" borderId="0" xfId="2742" applyNumberFormat="1" applyFont="1" applyAlignment="1">
      <alignment vertical="center"/>
    </xf>
    <xf numFmtId="0" fontId="117" fillId="0" borderId="0" xfId="1" applyFont="1" applyAlignment="1">
      <alignment horizontal="left" wrapText="1"/>
    </xf>
    <xf numFmtId="169" fontId="39" fillId="0" borderId="0" xfId="2" applyNumberFormat="1" applyFont="1" applyFill="1" applyAlignment="1">
      <alignment vertical="center"/>
    </xf>
    <xf numFmtId="169" fontId="39" fillId="0" borderId="0" xfId="2742" applyNumberFormat="1" applyFont="1" applyAlignment="1">
      <alignment vertical="center"/>
    </xf>
    <xf numFmtId="171" fontId="39" fillId="0" borderId="0" xfId="2" applyNumberFormat="1" applyFont="1" applyFill="1" applyAlignment="1">
      <alignment vertical="center"/>
    </xf>
    <xf numFmtId="0" fontId="39" fillId="0" borderId="0" xfId="2742" applyFont="1" applyAlignment="1">
      <alignment vertical="center"/>
    </xf>
    <xf numFmtId="0" fontId="115" fillId="0" borderId="0" xfId="1" applyFont="1"/>
    <xf numFmtId="171" fontId="39" fillId="0" borderId="0" xfId="51" applyNumberFormat="1" applyFont="1" applyFill="1" applyAlignment="1">
      <alignment vertical="center"/>
    </xf>
    <xf numFmtId="168" fontId="39" fillId="0" borderId="0" xfId="2742" applyNumberFormat="1" applyFont="1" applyAlignment="1">
      <alignment vertical="center"/>
    </xf>
    <xf numFmtId="210" fontId="39" fillId="0" borderId="0" xfId="2742" applyNumberFormat="1" applyFont="1" applyAlignment="1">
      <alignment vertical="center"/>
    </xf>
    <xf numFmtId="0" fontId="125" fillId="0" borderId="0" xfId="170" applyNumberFormat="1" applyFont="1" applyFill="1" applyBorder="1" applyAlignment="1">
      <alignment vertical="center"/>
    </xf>
    <xf numFmtId="0" fontId="126" fillId="0" borderId="0" xfId="170" applyFont="1" applyFill="1" applyAlignment="1">
      <alignment vertical="center"/>
    </xf>
    <xf numFmtId="0" fontId="19" fillId="0" borderId="1" xfId="170" applyFont="1" applyFill="1" applyBorder="1"/>
    <xf numFmtId="0" fontId="19" fillId="0" borderId="0" xfId="170" applyFont="1" applyFill="1"/>
    <xf numFmtId="43" fontId="19" fillId="0" borderId="0" xfId="51" applyFont="1" applyFill="1"/>
    <xf numFmtId="169" fontId="19" fillId="0" borderId="0" xfId="170" applyNumberFormat="1" applyFont="1" applyFill="1"/>
    <xf numFmtId="0" fontId="39" fillId="0" borderId="1" xfId="1" applyFont="1" applyFill="1" applyBorder="1" applyAlignment="1">
      <alignment horizontal="center" vertical="top" wrapText="1"/>
    </xf>
    <xf numFmtId="0" fontId="39" fillId="0" borderId="0" xfId="1" applyFont="1" applyBorder="1" applyAlignment="1">
      <alignment horizontal="center" vertical="top" wrapText="1"/>
    </xf>
    <xf numFmtId="0" fontId="39" fillId="0" borderId="0" xfId="1" applyFont="1" applyFill="1" applyBorder="1" applyAlignment="1">
      <alignment horizontal="center" vertical="top" wrapText="1"/>
    </xf>
    <xf numFmtId="168" fontId="39" fillId="0" borderId="0" xfId="170" applyNumberFormat="1" applyFont="1" applyFill="1" applyAlignment="1">
      <alignment vertical="center"/>
    </xf>
    <xf numFmtId="0" fontId="111" fillId="0" borderId="0" xfId="170" applyFont="1" applyFill="1" applyAlignment="1">
      <alignment vertical="center"/>
    </xf>
    <xf numFmtId="169" fontId="111" fillId="0" borderId="0" xfId="51" applyNumberFormat="1" applyFont="1" applyFill="1" applyAlignment="1">
      <alignment vertical="center"/>
    </xf>
    <xf numFmtId="171" fontId="111" fillId="0" borderId="0" xfId="51" applyNumberFormat="1" applyFont="1" applyFill="1" applyAlignment="1">
      <alignment vertical="center"/>
    </xf>
    <xf numFmtId="0" fontId="39" fillId="0" borderId="0" xfId="170" applyFont="1" applyFill="1" applyAlignment="1">
      <alignment vertical="center"/>
    </xf>
    <xf numFmtId="172" fontId="39" fillId="0" borderId="0" xfId="170" applyNumberFormat="1" applyFont="1" applyFill="1" applyAlignment="1">
      <alignment vertical="center"/>
    </xf>
    <xf numFmtId="0" fontId="39" fillId="0" borderId="0" xfId="170" applyFont="1" applyFill="1" applyAlignment="1">
      <alignment horizontal="left" vertical="center" indent="1"/>
    </xf>
    <xf numFmtId="169" fontId="39" fillId="0" borderId="0" xfId="51" applyNumberFormat="1" applyFont="1" applyFill="1" applyAlignment="1">
      <alignment vertical="center"/>
    </xf>
    <xf numFmtId="0" fontId="117" fillId="0" borderId="0" xfId="170" applyFont="1" applyFill="1" applyAlignment="1">
      <alignment horizontal="left" vertical="center"/>
    </xf>
    <xf numFmtId="0" fontId="39" fillId="0" borderId="0" xfId="170" applyFont="1" applyFill="1" applyAlignment="1">
      <alignment horizontal="left" vertical="center" wrapText="1" indent="2"/>
    </xf>
    <xf numFmtId="0" fontId="39" fillId="0" borderId="0" xfId="170" applyFont="1" applyFill="1" applyAlignment="1">
      <alignment horizontal="left" vertical="center" indent="2"/>
    </xf>
    <xf numFmtId="0" fontId="125" fillId="0" borderId="0" xfId="170" applyFont="1" applyAlignment="1">
      <alignment vertical="center"/>
    </xf>
    <xf numFmtId="0" fontId="19" fillId="0" borderId="1" xfId="170" applyFont="1" applyBorder="1"/>
    <xf numFmtId="0" fontId="19" fillId="0" borderId="0" xfId="170" applyFont="1"/>
    <xf numFmtId="0" fontId="39" fillId="0" borderId="0" xfId="170" applyFont="1"/>
    <xf numFmtId="0" fontId="39" fillId="0" borderId="0" xfId="2703" applyFont="1" applyAlignment="1">
      <alignment horizontal="center" vertical="center" wrapText="1"/>
    </xf>
    <xf numFmtId="169" fontId="39" fillId="0" borderId="0" xfId="2742" applyNumberFormat="1" applyFont="1"/>
    <xf numFmtId="0" fontId="111" fillId="0" borderId="0" xfId="170" applyFont="1" applyAlignment="1">
      <alignment horizontal="center" vertical="center"/>
    </xf>
    <xf numFmtId="169" fontId="111" fillId="0" borderId="0" xfId="51" applyNumberFormat="1" applyFont="1" applyFill="1" applyAlignment="1">
      <alignment horizontal="center" vertical="center"/>
    </xf>
    <xf numFmtId="171" fontId="111" fillId="0" borderId="0" xfId="51" applyNumberFormat="1" applyFont="1" applyFill="1" applyAlignment="1">
      <alignment horizontal="center" vertical="center"/>
    </xf>
    <xf numFmtId="172" fontId="39" fillId="0" borderId="0" xfId="2742" applyNumberFormat="1" applyFont="1"/>
    <xf numFmtId="169" fontId="39" fillId="0" borderId="0" xfId="51" applyNumberFormat="1" applyFont="1" applyFill="1" applyAlignment="1">
      <alignment horizontal="left" vertical="center"/>
    </xf>
    <xf numFmtId="171" fontId="39" fillId="0" borderId="0" xfId="51" applyNumberFormat="1" applyFont="1" applyFill="1" applyAlignment="1">
      <alignment horizontal="left" vertical="center"/>
    </xf>
    <xf numFmtId="0" fontId="111" fillId="0" borderId="0" xfId="170" applyFont="1" applyAlignment="1">
      <alignment horizontal="left" vertical="center" indent="1"/>
    </xf>
    <xf numFmtId="169" fontId="111" fillId="0" borderId="0" xfId="51" applyNumberFormat="1" applyFont="1" applyFill="1" applyAlignment="1">
      <alignment horizontal="left" vertical="center"/>
    </xf>
    <xf numFmtId="171" fontId="111" fillId="0" borderId="0" xfId="51" applyNumberFormat="1" applyFont="1" applyFill="1" applyAlignment="1">
      <alignment horizontal="left" vertical="center"/>
    </xf>
    <xf numFmtId="0" fontId="111" fillId="0" borderId="0" xfId="2742" applyFont="1"/>
    <xf numFmtId="172" fontId="111" fillId="0" borderId="0" xfId="2742" applyNumberFormat="1" applyFont="1"/>
    <xf numFmtId="0" fontId="39" fillId="0" borderId="0" xfId="170" applyFont="1" applyAlignment="1">
      <alignment horizontal="left" vertical="center" indent="1"/>
    </xf>
    <xf numFmtId="169" fontId="39" fillId="0" borderId="0" xfId="51" applyNumberFormat="1" applyFont="1" applyFill="1" applyAlignment="1">
      <alignment vertical="center" wrapText="1"/>
    </xf>
    <xf numFmtId="207" fontId="39" fillId="0" borderId="0" xfId="2742" applyNumberFormat="1" applyFont="1"/>
    <xf numFmtId="171" fontId="111" fillId="0" borderId="0" xfId="51" applyNumberFormat="1" applyFont="1" applyFill="1" applyAlignment="1">
      <alignment vertical="center" wrapText="1"/>
    </xf>
    <xf numFmtId="0" fontId="111" fillId="0" borderId="0" xfId="170" applyFont="1" applyAlignment="1">
      <alignment horizontal="left" indent="1"/>
    </xf>
    <xf numFmtId="169" fontId="111" fillId="0" borderId="0" xfId="51" applyNumberFormat="1" applyFont="1" applyFill="1" applyAlignment="1">
      <alignment vertical="center" wrapText="1"/>
    </xf>
    <xf numFmtId="0" fontId="125" fillId="0" borderId="0" xfId="2743" applyFont="1"/>
    <xf numFmtId="0" fontId="125" fillId="0" borderId="0" xfId="2744" applyFont="1" applyBorder="1" applyAlignment="1">
      <alignment horizontal="left"/>
    </xf>
    <xf numFmtId="0" fontId="126" fillId="0" borderId="0" xfId="2744" applyFont="1" applyBorder="1"/>
    <xf numFmtId="0" fontId="126" fillId="0" borderId="0" xfId="2743" applyFont="1"/>
    <xf numFmtId="0" fontId="126" fillId="0" borderId="0" xfId="2743" applyFont="1" applyAlignment="1">
      <alignment horizontal="right"/>
    </xf>
    <xf numFmtId="43" fontId="126" fillId="0" borderId="0" xfId="51" applyNumberFormat="1" applyFont="1"/>
    <xf numFmtId="0" fontId="19" fillId="0" borderId="0" xfId="2743" applyFont="1"/>
    <xf numFmtId="0" fontId="31" fillId="0" borderId="0" xfId="2743" applyFont="1" applyAlignment="1">
      <alignment horizontal="right"/>
    </xf>
    <xf numFmtId="43" fontId="19" fillId="0" borderId="0" xfId="51" applyNumberFormat="1" applyFont="1"/>
    <xf numFmtId="0" fontId="19" fillId="0" borderId="0" xfId="2744" applyFont="1" applyBorder="1"/>
    <xf numFmtId="0" fontId="38" fillId="0" borderId="0" xfId="2744" applyFont="1" applyBorder="1" applyAlignment="1">
      <alignment horizontal="left"/>
    </xf>
    <xf numFmtId="0" fontId="27" fillId="0" borderId="0" xfId="2743" applyFont="1"/>
    <xf numFmtId="0" fontId="19" fillId="0" borderId="18" xfId="2744" applyFont="1" applyBorder="1"/>
    <xf numFmtId="0" fontId="130" fillId="0" borderId="0" xfId="2736" applyFont="1" applyBorder="1" applyAlignment="1">
      <alignment horizontal="center" vertical="center" wrapText="1"/>
    </xf>
    <xf numFmtId="0" fontId="19" fillId="0" borderId="1" xfId="2744" applyNumberFormat="1" applyFont="1" applyFill="1" applyBorder="1" applyAlignment="1">
      <alignment horizontal="center" vertical="center" wrapText="1"/>
    </xf>
    <xf numFmtId="0" fontId="19" fillId="0" borderId="1" xfId="2744" applyNumberFormat="1" applyFont="1" applyBorder="1" applyAlignment="1">
      <alignment horizontal="center" vertical="center" wrapText="1"/>
    </xf>
    <xf numFmtId="0" fontId="19" fillId="0" borderId="0" xfId="2743" quotePrefix="1" applyFont="1" applyAlignment="1">
      <alignment horizontal="center" vertical="center"/>
    </xf>
    <xf numFmtId="2" fontId="19" fillId="0" borderId="0" xfId="2743" applyNumberFormat="1" applyFont="1"/>
    <xf numFmtId="2" fontId="19" fillId="0" borderId="0" xfId="2743" applyNumberFormat="1" applyFont="1" applyAlignment="1">
      <alignment horizontal="right" indent="1"/>
    </xf>
    <xf numFmtId="0" fontId="19" fillId="0" borderId="1" xfId="2743" applyFont="1" applyBorder="1" applyAlignment="1">
      <alignment horizontal="center"/>
    </xf>
    <xf numFmtId="0" fontId="19" fillId="0" borderId="0" xfId="2743" applyFont="1" applyAlignment="1">
      <alignment horizontal="center"/>
    </xf>
    <xf numFmtId="0" fontId="27" fillId="0" borderId="0" xfId="2744" applyFont="1" applyBorder="1" applyAlignment="1">
      <alignment horizontal="left" vertical="center" indent="2"/>
    </xf>
    <xf numFmtId="0" fontId="27" fillId="0" borderId="0" xfId="2744" applyFont="1" applyBorder="1" applyAlignment="1">
      <alignment horizontal="left" vertical="center"/>
    </xf>
    <xf numFmtId="43" fontId="111" fillId="0" borderId="0" xfId="51" applyNumberFormat="1" applyFont="1" applyFill="1" applyAlignment="1">
      <alignment horizontal="left" vertical="center"/>
    </xf>
    <xf numFmtId="2" fontId="19" fillId="0" borderId="0" xfId="2743" applyNumberFormat="1" applyFont="1" applyAlignment="1">
      <alignment vertical="center"/>
    </xf>
    <xf numFmtId="43" fontId="27" fillId="0" borderId="0" xfId="51" applyFont="1" applyAlignment="1">
      <alignment vertical="center"/>
    </xf>
    <xf numFmtId="0" fontId="27" fillId="0" borderId="0" xfId="2743" applyFont="1" applyAlignment="1">
      <alignment vertical="center"/>
    </xf>
    <xf numFmtId="0" fontId="19" fillId="0" borderId="0" xfId="2743" applyFont="1" applyAlignment="1">
      <alignment vertical="center"/>
    </xf>
    <xf numFmtId="0" fontId="19" fillId="0" borderId="0" xfId="2744" applyFont="1" applyBorder="1" applyAlignment="1">
      <alignment horizontal="left" vertical="center" indent="2"/>
    </xf>
    <xf numFmtId="0" fontId="19" fillId="0" borderId="0" xfId="2744" applyFont="1" applyBorder="1" applyAlignment="1">
      <alignment vertical="center"/>
    </xf>
    <xf numFmtId="43" fontId="39" fillId="0" borderId="0" xfId="51" applyNumberFormat="1" applyFont="1" applyFill="1" applyAlignment="1">
      <alignment horizontal="left" vertical="center"/>
    </xf>
    <xf numFmtId="43" fontId="19" fillId="0" borderId="0" xfId="51" applyFont="1" applyAlignment="1">
      <alignment vertical="center"/>
    </xf>
    <xf numFmtId="0" fontId="38" fillId="0" borderId="0" xfId="2744" applyFont="1" applyBorder="1" applyAlignment="1">
      <alignment horizontal="right" vertical="center"/>
    </xf>
    <xf numFmtId="2" fontId="27" fillId="0" borderId="0" xfId="2745" applyNumberFormat="1" applyFont="1" applyBorder="1" applyAlignment="1">
      <alignment horizontal="right" vertical="center"/>
    </xf>
    <xf numFmtId="43" fontId="117" fillId="0" borderId="0" xfId="51" applyNumberFormat="1" applyFont="1" applyFill="1" applyAlignment="1">
      <alignment horizontal="left" vertical="center"/>
    </xf>
    <xf numFmtId="0" fontId="19" fillId="0" borderId="0" xfId="2744" applyNumberFormat="1" applyFont="1" applyFill="1" applyBorder="1" applyAlignment="1">
      <alignment horizontal="left" vertical="center" indent="2"/>
    </xf>
    <xf numFmtId="168" fontId="27" fillId="0" borderId="0" xfId="2744" applyNumberFormat="1" applyFont="1" applyBorder="1" applyAlignment="1">
      <alignment horizontal="center" vertical="center"/>
    </xf>
    <xf numFmtId="168" fontId="27" fillId="0" borderId="0" xfId="2744" applyNumberFormat="1" applyFont="1" applyBorder="1" applyAlignment="1">
      <alignment horizontal="center"/>
    </xf>
    <xf numFmtId="2" fontId="19" fillId="0" borderId="0" xfId="2743" applyNumberFormat="1" applyFont="1" applyAlignment="1">
      <alignment horizontal="right"/>
    </xf>
    <xf numFmtId="2" fontId="19" fillId="0" borderId="0" xfId="2743" applyNumberFormat="1" applyFont="1" applyAlignment="1">
      <alignment horizontal="right" indent="2"/>
    </xf>
    <xf numFmtId="0" fontId="111" fillId="0" borderId="0" xfId="170" applyFont="1" applyFill="1" applyAlignment="1">
      <alignment horizontal="center"/>
    </xf>
    <xf numFmtId="169" fontId="111" fillId="0" borderId="0" xfId="51" applyNumberFormat="1" applyFont="1" applyFill="1"/>
    <xf numFmtId="171" fontId="111" fillId="0" borderId="0" xfId="51" applyNumberFormat="1" applyFont="1" applyFill="1"/>
    <xf numFmtId="207" fontId="39" fillId="0" borderId="0" xfId="170" applyNumberFormat="1" applyFont="1" applyFill="1"/>
    <xf numFmtId="0" fontId="111" fillId="0" borderId="0" xfId="170" applyFont="1" applyFill="1" applyAlignment="1">
      <alignment horizontal="left"/>
    </xf>
    <xf numFmtId="0" fontId="111" fillId="0" borderId="0" xfId="170" applyFont="1" applyFill="1"/>
    <xf numFmtId="0" fontId="39" fillId="0" borderId="0" xfId="170" applyNumberFormat="1" applyFont="1" applyFill="1" applyBorder="1" applyAlignment="1">
      <alignment horizontal="left" indent="3"/>
    </xf>
    <xf numFmtId="169" fontId="39" fillId="0" borderId="0" xfId="51" applyNumberFormat="1" applyFont="1" applyFill="1"/>
    <xf numFmtId="171" fontId="39" fillId="0" borderId="0" xfId="51" applyNumberFormat="1" applyFont="1" applyFill="1"/>
    <xf numFmtId="207" fontId="111" fillId="0" borderId="0" xfId="170" applyNumberFormat="1" applyFont="1" applyFill="1"/>
    <xf numFmtId="0" fontId="125" fillId="0" borderId="0" xfId="7" applyFont="1" applyFill="1" applyBorder="1" applyAlignment="1">
      <alignment vertical="center"/>
    </xf>
    <xf numFmtId="0" fontId="125" fillId="0" borderId="0" xfId="7" applyFont="1" applyFill="1" applyBorder="1" applyAlignment="1">
      <alignment vertical="center" wrapText="1"/>
    </xf>
    <xf numFmtId="0" fontId="125" fillId="0" borderId="0" xfId="7" applyFont="1" applyFill="1" applyBorder="1" applyAlignment="1">
      <alignment horizontal="left" vertical="center" wrapText="1"/>
    </xf>
    <xf numFmtId="0" fontId="19" fillId="0" borderId="0" xfId="7" applyFont="1" applyFill="1" applyBorder="1" applyAlignment="1">
      <alignment horizontal="left" vertical="center" wrapText="1"/>
    </xf>
    <xf numFmtId="0" fontId="43" fillId="0" borderId="0" xfId="1" applyFont="1" applyAlignment="1">
      <alignment horizontal="center"/>
    </xf>
    <xf numFmtId="0" fontId="19" fillId="0" borderId="0" xfId="7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top"/>
    </xf>
    <xf numFmtId="0" fontId="19" fillId="0" borderId="1" xfId="5" applyFont="1" applyBorder="1" applyAlignment="1">
      <alignment horizontal="center" vertical="top" wrapText="1"/>
    </xf>
    <xf numFmtId="0" fontId="39" fillId="0" borderId="0" xfId="7" applyFont="1" applyFill="1" applyBorder="1" applyAlignment="1">
      <alignment horizontal="left" vertical="center" wrapText="1"/>
    </xf>
    <xf numFmtId="0" fontId="111" fillId="0" borderId="0" xfId="1" applyFont="1" applyFill="1" applyAlignment="1">
      <alignment horizontal="center" vertical="center" wrapText="1"/>
    </xf>
    <xf numFmtId="169" fontId="111" fillId="0" borderId="0" xfId="51" applyNumberFormat="1" applyFont="1" applyFill="1" applyBorder="1" applyAlignment="1">
      <alignment horizontal="center" vertical="center" wrapText="1"/>
    </xf>
    <xf numFmtId="171" fontId="111" fillId="0" borderId="0" xfId="51" applyNumberFormat="1" applyFont="1" applyFill="1" applyBorder="1" applyAlignment="1">
      <alignment horizontal="center" vertical="center" wrapText="1"/>
    </xf>
    <xf numFmtId="168" fontId="111" fillId="0" borderId="0" xfId="7" applyNumberFormat="1" applyFont="1" applyFill="1" applyBorder="1" applyAlignment="1">
      <alignment horizontal="center" vertical="center" wrapText="1"/>
    </xf>
    <xf numFmtId="0" fontId="111" fillId="0" borderId="0" xfId="1" applyFont="1" applyAlignment="1">
      <alignment horizontal="center" vertical="center"/>
    </xf>
    <xf numFmtId="0" fontId="111" fillId="0" borderId="0" xfId="7" applyFont="1" applyFill="1" applyBorder="1" applyAlignment="1">
      <alignment horizontal="left" vertical="center" wrapText="1"/>
    </xf>
    <xf numFmtId="169" fontId="111" fillId="0" borderId="0" xfId="1" applyNumberFormat="1" applyFont="1" applyAlignment="1">
      <alignment horizontal="center" vertical="center"/>
    </xf>
    <xf numFmtId="171" fontId="111" fillId="0" borderId="0" xfId="1" applyNumberFormat="1" applyFont="1" applyAlignment="1">
      <alignment horizontal="center" vertical="center"/>
    </xf>
    <xf numFmtId="0" fontId="39" fillId="0" borderId="0" xfId="170" applyNumberFormat="1" applyFont="1" applyFill="1" applyBorder="1" applyAlignment="1">
      <alignment horizontal="left" vertical="center" indent="3"/>
    </xf>
    <xf numFmtId="43" fontId="39" fillId="0" borderId="0" xfId="51" applyFont="1" applyFill="1" applyBorder="1" applyAlignment="1">
      <alignment horizontal="center" vertical="center" wrapText="1"/>
    </xf>
    <xf numFmtId="168" fontId="39" fillId="0" borderId="0" xfId="7" applyNumberFormat="1" applyFont="1" applyFill="1" applyBorder="1" applyAlignment="1">
      <alignment horizontal="center" vertical="center" wrapText="1"/>
    </xf>
    <xf numFmtId="169" fontId="39" fillId="0" borderId="0" xfId="1" applyNumberFormat="1" applyFont="1" applyAlignment="1">
      <alignment horizontal="center" vertical="center"/>
    </xf>
    <xf numFmtId="169" fontId="39" fillId="0" borderId="0" xfId="4" applyNumberFormat="1" applyFont="1" applyFill="1" applyBorder="1" applyAlignment="1">
      <alignment horizontal="center" vertical="center" wrapText="1"/>
    </xf>
    <xf numFmtId="0" fontId="111" fillId="0" borderId="0" xfId="7" applyFont="1" applyFill="1" applyBorder="1" applyAlignment="1">
      <alignment horizontal="center" vertical="center" wrapText="1"/>
    </xf>
    <xf numFmtId="207" fontId="111" fillId="0" borderId="0" xfId="1" applyNumberFormat="1" applyFont="1" applyAlignment="1">
      <alignment horizontal="center" vertical="center"/>
    </xf>
    <xf numFmtId="168" fontId="39" fillId="0" borderId="0" xfId="2746" applyNumberFormat="1" applyFont="1" applyAlignment="1">
      <alignment horizontal="center"/>
    </xf>
    <xf numFmtId="0" fontId="39" fillId="0" borderId="0" xfId="1" applyNumberFormat="1" applyFont="1" applyFill="1" applyBorder="1" applyAlignment="1"/>
    <xf numFmtId="168" fontId="39" fillId="0" borderId="0" xfId="1" applyNumberFormat="1" applyFont="1" applyFill="1" applyBorder="1" applyAlignment="1">
      <alignment horizontal="right" indent="1"/>
    </xf>
    <xf numFmtId="168" fontId="39" fillId="0" borderId="0" xfId="1" applyNumberFormat="1" applyFont="1" applyBorder="1" applyAlignment="1">
      <alignment horizontal="right" indent="1"/>
    </xf>
    <xf numFmtId="168" fontId="39" fillId="0" borderId="0" xfId="1" applyNumberFormat="1" applyFont="1" applyBorder="1" applyAlignment="1">
      <alignment horizontal="right" indent="2"/>
    </xf>
    <xf numFmtId="168" fontId="39" fillId="0" borderId="0" xfId="2746" applyNumberFormat="1" applyFont="1" applyAlignment="1">
      <alignment horizontal="right" indent="2"/>
    </xf>
    <xf numFmtId="0" fontId="39" fillId="0" borderId="0" xfId="5" applyFont="1" applyBorder="1" applyAlignment="1">
      <alignment horizontal="center" vertical="center" wrapText="1"/>
    </xf>
    <xf numFmtId="0" fontId="39" fillId="0" borderId="0" xfId="5" applyFont="1" applyBorder="1" applyAlignment="1">
      <alignment horizontal="center" vertical="top" wrapText="1"/>
    </xf>
    <xf numFmtId="169" fontId="115" fillId="0" borderId="0" xfId="51" applyNumberFormat="1" applyFont="1" applyFill="1" applyBorder="1" applyAlignment="1">
      <alignment horizontal="center" vertical="center" wrapText="1"/>
    </xf>
    <xf numFmtId="171" fontId="115" fillId="0" borderId="0" xfId="51" applyNumberFormat="1" applyFont="1" applyFill="1" applyBorder="1" applyAlignment="1">
      <alignment horizontal="center" vertical="center" wrapText="1"/>
    </xf>
    <xf numFmtId="1" fontId="39" fillId="0" borderId="0" xfId="1" applyNumberFormat="1" applyFont="1" applyFill="1"/>
    <xf numFmtId="1" fontId="39" fillId="0" borderId="0" xfId="1" applyNumberFormat="1" applyFont="1"/>
    <xf numFmtId="0" fontId="125" fillId="0" borderId="0" xfId="2729" applyFont="1" applyFill="1"/>
    <xf numFmtId="0" fontId="126" fillId="0" borderId="0" xfId="2729" applyFont="1" applyFill="1" applyAlignment="1">
      <alignment horizontal="left"/>
    </xf>
    <xf numFmtId="0" fontId="126" fillId="0" borderId="0" xfId="2729" applyFont="1" applyFill="1"/>
    <xf numFmtId="0" fontId="19" fillId="0" borderId="0" xfId="2729" applyFont="1" applyFill="1"/>
    <xf numFmtId="0" fontId="136" fillId="0" borderId="18" xfId="2729" applyFont="1" applyBorder="1" applyAlignment="1">
      <alignment horizontal="right" wrapText="1" indent="1"/>
    </xf>
    <xf numFmtId="0" fontId="130" fillId="0" borderId="0" xfId="2729" applyFont="1" applyBorder="1" applyAlignment="1">
      <alignment horizontal="right" vertical="top" wrapText="1" indent="1"/>
    </xf>
    <xf numFmtId="0" fontId="130" fillId="0" borderId="0" xfId="2729" applyFont="1" applyBorder="1" applyAlignment="1">
      <alignment horizontal="center" vertical="center" wrapText="1"/>
    </xf>
    <xf numFmtId="0" fontId="130" fillId="0" borderId="1" xfId="2729" applyFont="1" applyBorder="1" applyAlignment="1">
      <alignment horizontal="center" vertical="top" wrapText="1"/>
    </xf>
    <xf numFmtId="0" fontId="131" fillId="0" borderId="0" xfId="2729" applyFont="1" applyFill="1" applyBorder="1" applyAlignment="1">
      <alignment horizontal="center" vertical="center"/>
    </xf>
    <xf numFmtId="169" fontId="131" fillId="0" borderId="0" xfId="2726" applyNumberFormat="1" applyFont="1" applyAlignment="1">
      <alignment vertical="center"/>
    </xf>
    <xf numFmtId="171" fontId="131" fillId="0" borderId="0" xfId="2726" applyNumberFormat="1" applyFont="1" applyAlignment="1">
      <alignment vertical="center"/>
    </xf>
    <xf numFmtId="0" fontId="131" fillId="0" borderId="0" xfId="2729" applyFont="1" applyFill="1" applyBorder="1" applyAlignment="1">
      <alignment horizontal="left" vertical="center"/>
    </xf>
    <xf numFmtId="0" fontId="130" fillId="0" borderId="0" xfId="2729" applyFont="1" applyFill="1" applyBorder="1" applyAlignment="1">
      <alignment horizontal="left" vertical="center" indent="2"/>
    </xf>
    <xf numFmtId="169" fontId="130" fillId="0" borderId="0" xfId="2726" applyNumberFormat="1" applyFont="1" applyAlignment="1">
      <alignment vertical="center"/>
    </xf>
    <xf numFmtId="171" fontId="130" fillId="0" borderId="0" xfId="2726" applyNumberFormat="1" applyFont="1" applyAlignment="1">
      <alignment vertical="center"/>
    </xf>
    <xf numFmtId="0" fontId="130" fillId="0" borderId="0" xfId="2729" applyFont="1" applyFill="1" applyBorder="1" applyAlignment="1">
      <alignment horizontal="left" vertical="center" wrapText="1" indent="2"/>
    </xf>
    <xf numFmtId="0" fontId="132" fillId="0" borderId="0" xfId="2729" applyFont="1" applyFill="1" applyBorder="1" applyAlignment="1">
      <alignment horizontal="left" vertical="center" indent="2"/>
    </xf>
    <xf numFmtId="169" fontId="132" fillId="0" borderId="0" xfId="2726" applyNumberFormat="1" applyFont="1" applyAlignment="1">
      <alignment vertical="center"/>
    </xf>
    <xf numFmtId="171" fontId="132" fillId="0" borderId="0" xfId="2726" applyNumberFormat="1" applyFont="1" applyAlignment="1">
      <alignment vertical="center"/>
    </xf>
    <xf numFmtId="0" fontId="38" fillId="0" borderId="0" xfId="2729" applyFont="1" applyFill="1"/>
    <xf numFmtId="0" fontId="131" fillId="0" borderId="0" xfId="2729" applyFont="1" applyFill="1" applyBorder="1" applyAlignment="1">
      <alignment vertical="center"/>
    </xf>
    <xf numFmtId="0" fontId="27" fillId="0" borderId="0" xfId="2729" applyFont="1" applyFill="1" applyAlignment="1">
      <alignment vertical="center"/>
    </xf>
    <xf numFmtId="171" fontId="19" fillId="0" borderId="0" xfId="2729" applyNumberFormat="1" applyFont="1" applyFill="1"/>
    <xf numFmtId="0" fontId="31" fillId="0" borderId="0" xfId="2729" applyFont="1" applyFill="1"/>
    <xf numFmtId="0" fontId="39" fillId="0" borderId="18" xfId="2729" applyFont="1" applyFill="1" applyBorder="1"/>
    <xf numFmtId="0" fontId="39" fillId="0" borderId="0" xfId="2729" applyFont="1" applyFill="1"/>
    <xf numFmtId="0" fontId="39" fillId="0" borderId="0" xfId="2729" applyFont="1" applyFill="1" applyBorder="1"/>
    <xf numFmtId="0" fontId="137" fillId="0" borderId="0" xfId="2729" applyFont="1" applyBorder="1" applyAlignment="1">
      <alignment horizontal="center" vertical="center" wrapText="1"/>
    </xf>
    <xf numFmtId="169" fontId="138" fillId="0" borderId="0" xfId="2726" applyNumberFormat="1" applyFont="1" applyAlignment="1">
      <alignment vertical="center"/>
    </xf>
    <xf numFmtId="171" fontId="138" fillId="0" borderId="0" xfId="2726" applyNumberFormat="1" applyFont="1" applyAlignment="1">
      <alignment vertical="center"/>
    </xf>
    <xf numFmtId="169" fontId="39" fillId="0" borderId="0" xfId="2729" applyNumberFormat="1" applyFont="1" applyFill="1" applyBorder="1"/>
    <xf numFmtId="169" fontId="138" fillId="0" borderId="0" xfId="51" applyNumberFormat="1" applyFont="1" applyAlignment="1">
      <alignment vertical="center"/>
    </xf>
    <xf numFmtId="0" fontId="138" fillId="0" borderId="0" xfId="2729" applyFont="1" applyBorder="1" applyAlignment="1">
      <alignment vertical="center"/>
    </xf>
    <xf numFmtId="0" fontId="137" fillId="0" borderId="0" xfId="2729" applyFont="1" applyBorder="1" applyAlignment="1">
      <alignment horizontal="left" vertical="center" indent="2"/>
    </xf>
    <xf numFmtId="169" fontId="137" fillId="0" borderId="0" xfId="2726" applyNumberFormat="1" applyFont="1" applyAlignment="1">
      <alignment vertical="center"/>
    </xf>
    <xf numFmtId="171" fontId="137" fillId="0" borderId="0" xfId="2726" applyNumberFormat="1" applyFont="1" applyAlignment="1">
      <alignment vertical="center"/>
    </xf>
    <xf numFmtId="0" fontId="137" fillId="0" borderId="0" xfId="2729" applyFont="1" applyBorder="1" applyAlignment="1">
      <alignment horizontal="left" vertical="center" wrapText="1" indent="2"/>
    </xf>
    <xf numFmtId="169" fontId="137" fillId="0" borderId="0" xfId="2726" applyNumberFormat="1" applyFont="1" applyAlignment="1">
      <alignment horizontal="center" vertical="center"/>
    </xf>
    <xf numFmtId="0" fontId="125" fillId="0" borderId="0" xfId="173" applyFont="1" applyFill="1" applyBorder="1"/>
    <xf numFmtId="0" fontId="126" fillId="0" borderId="0" xfId="173" applyFont="1" applyFill="1" applyBorder="1"/>
    <xf numFmtId="0" fontId="19" fillId="0" borderId="0" xfId="173" applyFont="1" applyFill="1" applyBorder="1"/>
    <xf numFmtId="0" fontId="139" fillId="0" borderId="0" xfId="185" applyFont="1" applyFill="1" applyBorder="1"/>
    <xf numFmtId="0" fontId="43" fillId="0" borderId="18" xfId="185" applyFont="1" applyFill="1" applyBorder="1" applyAlignment="1">
      <alignment horizontal="center"/>
    </xf>
    <xf numFmtId="0" fontId="19" fillId="0" borderId="0" xfId="185" applyFont="1" applyFill="1" applyBorder="1" applyAlignment="1">
      <alignment horizontal="center" vertical="top"/>
    </xf>
    <xf numFmtId="0" fontId="19" fillId="0" borderId="1" xfId="185" applyFont="1" applyFill="1" applyBorder="1" applyAlignment="1">
      <alignment horizontal="center" vertical="top"/>
    </xf>
    <xf numFmtId="0" fontId="19" fillId="0" borderId="0" xfId="2704" applyFont="1" applyFill="1" applyBorder="1"/>
    <xf numFmtId="0" fontId="27" fillId="0" borderId="0" xfId="185" applyFont="1" applyFill="1" applyBorder="1"/>
    <xf numFmtId="0" fontId="140" fillId="0" borderId="0" xfId="185" applyFont="1" applyFill="1" applyBorder="1"/>
    <xf numFmtId="0" fontId="19" fillId="0" borderId="0" xfId="2722" applyFont="1" applyFill="1" applyBorder="1" applyAlignment="1">
      <alignment horizontal="center"/>
    </xf>
    <xf numFmtId="0" fontId="19" fillId="0" borderId="0" xfId="2704" applyFont="1" applyFill="1" applyBorder="1" applyAlignment="1">
      <alignment horizontal="center"/>
    </xf>
    <xf numFmtId="0" fontId="19" fillId="0" borderId="0" xfId="185" applyFont="1" applyFill="1" applyBorder="1" applyAlignment="1">
      <alignment horizontal="left" indent="2"/>
    </xf>
    <xf numFmtId="169" fontId="19" fillId="0" borderId="0" xfId="51" applyNumberFormat="1" applyFont="1" applyFill="1" applyBorder="1" applyAlignment="1">
      <alignment horizontal="center"/>
    </xf>
    <xf numFmtId="171" fontId="19" fillId="0" borderId="0" xfId="51" applyNumberFormat="1" applyFont="1" applyFill="1" applyBorder="1" applyAlignment="1">
      <alignment horizontal="left" indent="1"/>
    </xf>
    <xf numFmtId="210" fontId="130" fillId="0" borderId="0" xfId="2685" applyNumberFormat="1" applyFont="1" applyFill="1" applyAlignment="1"/>
    <xf numFmtId="210" fontId="19" fillId="0" borderId="0" xfId="2704" applyNumberFormat="1" applyFont="1" applyFill="1" applyBorder="1"/>
    <xf numFmtId="0" fontId="19" fillId="0" borderId="0" xfId="185" applyFont="1" applyFill="1" applyBorder="1" applyAlignment="1">
      <alignment horizontal="left" indent="5"/>
    </xf>
    <xf numFmtId="169" fontId="19" fillId="0" borderId="0" xfId="2685" applyNumberFormat="1" applyFont="1" applyFill="1" applyBorder="1" applyAlignment="1"/>
    <xf numFmtId="169" fontId="19" fillId="0" borderId="0" xfId="51" applyNumberFormat="1" applyFont="1" applyFill="1" applyBorder="1" applyAlignment="1">
      <alignment horizontal="right"/>
    </xf>
    <xf numFmtId="37" fontId="19" fillId="0" borderId="0" xfId="2685" applyNumberFormat="1" applyFont="1" applyFill="1" applyBorder="1" applyAlignment="1"/>
    <xf numFmtId="169" fontId="19" fillId="0" borderId="0" xfId="51" applyNumberFormat="1" applyFont="1" applyFill="1" applyBorder="1" applyAlignment="1">
      <alignment horizontal="left" indent="2"/>
    </xf>
    <xf numFmtId="169" fontId="140" fillId="0" borderId="0" xfId="51" applyNumberFormat="1" applyFont="1" applyFill="1" applyBorder="1"/>
    <xf numFmtId="171" fontId="139" fillId="0" borderId="0" xfId="51" applyNumberFormat="1" applyFont="1" applyFill="1" applyBorder="1" applyAlignment="1">
      <alignment horizontal="left" indent="1"/>
    </xf>
    <xf numFmtId="169" fontId="19" fillId="27" borderId="0" xfId="2685" applyNumberFormat="1" applyFont="1" applyFill="1" applyBorder="1" applyAlignment="1"/>
    <xf numFmtId="0" fontId="19" fillId="27" borderId="0" xfId="2704" applyFont="1" applyFill="1" applyBorder="1"/>
    <xf numFmtId="169" fontId="19" fillId="29" borderId="0" xfId="2685" applyNumberFormat="1" applyFont="1" applyFill="1" applyBorder="1" applyAlignment="1"/>
    <xf numFmtId="0" fontId="19" fillId="29" borderId="0" xfId="2704" applyFont="1" applyFill="1" applyBorder="1"/>
    <xf numFmtId="169" fontId="19" fillId="0" borderId="0" xfId="51" applyNumberFormat="1" applyFont="1" applyFill="1" applyBorder="1" applyAlignment="1">
      <alignment horizontal="left" indent="1"/>
    </xf>
    <xf numFmtId="171" fontId="19" fillId="0" borderId="0" xfId="173" applyNumberFormat="1" applyFont="1" applyFill="1" applyBorder="1"/>
    <xf numFmtId="43" fontId="19" fillId="0" borderId="0" xfId="2685" applyFont="1" applyFill="1" applyBorder="1"/>
    <xf numFmtId="169" fontId="137" fillId="0" borderId="0" xfId="2747" applyNumberFormat="1" applyFont="1"/>
    <xf numFmtId="0" fontId="19" fillId="0" borderId="0" xfId="2730" applyNumberFormat="1" applyFont="1" applyFill="1" applyBorder="1" applyAlignment="1">
      <alignment horizontal="left" indent="2"/>
    </xf>
    <xf numFmtId="169" fontId="19" fillId="0" borderId="0" xfId="2685" applyNumberFormat="1" applyFont="1" applyFill="1" applyBorder="1"/>
    <xf numFmtId="169" fontId="19" fillId="0" borderId="0" xfId="2704" applyNumberFormat="1" applyFont="1" applyFill="1" applyBorder="1"/>
    <xf numFmtId="0" fontId="19" fillId="0" borderId="0" xfId="2730" applyNumberFormat="1" applyFont="1" applyFill="1" applyBorder="1" applyAlignment="1"/>
    <xf numFmtId="43" fontId="19" fillId="0" borderId="0" xfId="51" applyFont="1" applyFill="1" applyBorder="1"/>
    <xf numFmtId="0" fontId="19" fillId="0" borderId="0" xfId="185" applyFont="1" applyFill="1" applyBorder="1"/>
    <xf numFmtId="0" fontId="31" fillId="0" borderId="0" xfId="185" applyFont="1" applyFill="1" applyBorder="1"/>
    <xf numFmtId="0" fontId="31" fillId="0" borderId="0" xfId="173" applyFont="1" applyFill="1" applyBorder="1"/>
    <xf numFmtId="0" fontId="141" fillId="0" borderId="0" xfId="2747" applyFont="1"/>
    <xf numFmtId="0" fontId="129" fillId="0" borderId="0" xfId="2747" applyFont="1" applyBorder="1"/>
    <xf numFmtId="0" fontId="137" fillId="0" borderId="0" xfId="2747" applyFont="1"/>
    <xf numFmtId="0" fontId="142" fillId="0" borderId="0" xfId="173" applyFont="1" applyBorder="1" applyAlignment="1">
      <alignment horizontal="center" vertical="center" wrapText="1"/>
    </xf>
    <xf numFmtId="0" fontId="130" fillId="0" borderId="0" xfId="2747" applyFont="1"/>
    <xf numFmtId="0" fontId="139" fillId="0" borderId="0" xfId="2747" applyFont="1"/>
    <xf numFmtId="169" fontId="19" fillId="0" borderId="0" xfId="2706" applyNumberFormat="1" applyFont="1" applyFill="1" applyBorder="1"/>
    <xf numFmtId="171" fontId="19" fillId="0" borderId="0" xfId="2685" applyNumberFormat="1" applyFont="1"/>
    <xf numFmtId="169" fontId="19" fillId="0" borderId="0" xfId="2748" applyNumberFormat="1" applyFont="1" applyFill="1" applyBorder="1"/>
    <xf numFmtId="169" fontId="19" fillId="0" borderId="0" xfId="2706" applyNumberFormat="1" applyFont="1" applyFill="1" applyBorder="1" applyAlignment="1"/>
    <xf numFmtId="169" fontId="19" fillId="0" borderId="0" xfId="2748" applyNumberFormat="1" applyFont="1" applyFill="1" applyBorder="1" applyAlignment="1"/>
    <xf numFmtId="171" fontId="19" fillId="0" borderId="0" xfId="2706" applyNumberFormat="1" applyFont="1" applyFill="1" applyBorder="1"/>
    <xf numFmtId="171" fontId="19" fillId="0" borderId="0" xfId="2748" applyNumberFormat="1" applyFont="1" applyFill="1" applyBorder="1"/>
    <xf numFmtId="0" fontId="19" fillId="0" borderId="0" xfId="2749" applyFont="1" applyFill="1" applyBorder="1"/>
    <xf numFmtId="171" fontId="19" fillId="0" borderId="0" xfId="2685" applyNumberFormat="1" applyFont="1" applyFill="1"/>
    <xf numFmtId="169" fontId="19" fillId="0" borderId="0" xfId="2726" applyNumberFormat="1" applyFont="1"/>
    <xf numFmtId="169" fontId="139" fillId="0" borderId="0" xfId="2685" applyNumberFormat="1" applyFont="1"/>
    <xf numFmtId="171" fontId="139" fillId="0" borderId="0" xfId="2685" applyNumberFormat="1" applyFont="1"/>
    <xf numFmtId="0" fontId="126" fillId="0" borderId="1" xfId="170" applyFont="1" applyFill="1" applyBorder="1"/>
    <xf numFmtId="0" fontId="126" fillId="0" borderId="0" xfId="170" applyFont="1" applyFill="1"/>
    <xf numFmtId="0" fontId="126" fillId="0" borderId="1" xfId="2729" applyFont="1" applyFill="1" applyBorder="1"/>
    <xf numFmtId="0" fontId="141" fillId="0" borderId="1" xfId="2747" applyFont="1" applyBorder="1"/>
    <xf numFmtId="0" fontId="126" fillId="0" borderId="1" xfId="173" applyFont="1" applyFill="1" applyBorder="1"/>
    <xf numFmtId="0" fontId="126" fillId="0" borderId="0" xfId="173" applyFont="1" applyFill="1"/>
    <xf numFmtId="0" fontId="125" fillId="0" borderId="1" xfId="7" applyFont="1" applyFill="1" applyBorder="1" applyAlignment="1">
      <alignment horizontal="left" vertical="center" wrapText="1"/>
    </xf>
    <xf numFmtId="0" fontId="126" fillId="0" borderId="1" xfId="1" applyFont="1" applyFill="1" applyBorder="1" applyAlignment="1">
      <alignment horizontal="left" vertical="center"/>
    </xf>
    <xf numFmtId="0" fontId="126" fillId="0" borderId="1" xfId="1" applyFont="1" applyFill="1" applyBorder="1" applyAlignment="1">
      <alignment vertical="center"/>
    </xf>
    <xf numFmtId="172" fontId="126" fillId="0" borderId="1" xfId="1" applyNumberFormat="1" applyFont="1" applyFill="1" applyBorder="1" applyAlignment="1">
      <alignment vertical="center"/>
    </xf>
    <xf numFmtId="0" fontId="125" fillId="0" borderId="0" xfId="2710" applyNumberFormat="1" applyFont="1" applyBorder="1" applyAlignment="1">
      <alignment horizontal="left" vertical="center"/>
    </xf>
    <xf numFmtId="0" fontId="126" fillId="0" borderId="0" xfId="2701" applyFont="1" applyAlignment="1">
      <alignment vertical="center"/>
    </xf>
    <xf numFmtId="0" fontId="126" fillId="0" borderId="0" xfId="2701" applyFont="1" applyBorder="1" applyAlignment="1">
      <alignment vertical="center"/>
    </xf>
    <xf numFmtId="0" fontId="125" fillId="0" borderId="0" xfId="2711" applyNumberFormat="1" applyFont="1" applyBorder="1" applyAlignment="1">
      <alignment vertical="center"/>
    </xf>
    <xf numFmtId="0" fontId="143" fillId="0" borderId="0" xfId="2701" applyNumberFormat="1" applyFont="1" applyBorder="1" applyAlignment="1">
      <alignment horizontal="right" vertical="center"/>
    </xf>
    <xf numFmtId="0" fontId="126" fillId="0" borderId="0" xfId="2701" applyFont="1" applyAlignment="1">
      <alignment horizontal="left" vertical="center"/>
    </xf>
    <xf numFmtId="171" fontId="126" fillId="0" borderId="0" xfId="51" applyNumberFormat="1" applyFont="1" applyAlignment="1">
      <alignment vertical="center"/>
    </xf>
    <xf numFmtId="0" fontId="125" fillId="0" borderId="0" xfId="2687" applyNumberFormat="1" applyFont="1" applyFill="1" applyBorder="1" applyAlignment="1">
      <alignment vertical="center"/>
    </xf>
    <xf numFmtId="0" fontId="126" fillId="0" borderId="0" xfId="2687" applyFont="1" applyFill="1" applyBorder="1" applyAlignment="1">
      <alignment vertical="center"/>
    </xf>
    <xf numFmtId="0" fontId="126" fillId="0" borderId="0" xfId="2702" applyFont="1" applyFill="1" applyBorder="1" applyAlignment="1">
      <alignment vertical="center"/>
    </xf>
    <xf numFmtId="0" fontId="126" fillId="0" borderId="0" xfId="2687" applyFont="1" applyFill="1" applyBorder="1" applyAlignment="1">
      <alignment horizontal="center" vertical="center"/>
    </xf>
    <xf numFmtId="0" fontId="125" fillId="0" borderId="0" xfId="2713" applyFont="1" applyFill="1" applyBorder="1" applyAlignment="1">
      <alignment vertical="center"/>
    </xf>
    <xf numFmtId="0" fontId="126" fillId="0" borderId="0" xfId="2717" applyFont="1" applyFill="1" applyAlignment="1">
      <alignment vertical="center"/>
    </xf>
    <xf numFmtId="0" fontId="125" fillId="0" borderId="0" xfId="2717" applyNumberFormat="1" applyFont="1" applyFill="1" applyAlignment="1">
      <alignment horizontal="left" vertical="center" wrapText="1"/>
    </xf>
    <xf numFmtId="0" fontId="144" fillId="0" borderId="0" xfId="2537" applyFont="1"/>
    <xf numFmtId="0" fontId="145" fillId="0" borderId="0" xfId="2721" applyFont="1" applyBorder="1"/>
    <xf numFmtId="0" fontId="145" fillId="0" borderId="0" xfId="2543" applyFont="1" applyAlignment="1">
      <alignment horizontal="center"/>
    </xf>
    <xf numFmtId="0" fontId="145" fillId="0" borderId="0" xfId="2543" applyFont="1"/>
    <xf numFmtId="0" fontId="125" fillId="0" borderId="0" xfId="2721" applyFont="1" applyBorder="1"/>
    <xf numFmtId="0" fontId="125" fillId="0" borderId="0" xfId="2721" applyFont="1" applyFill="1" applyBorder="1"/>
    <xf numFmtId="0" fontId="125" fillId="0" borderId="1" xfId="2721" applyFont="1" applyFill="1" applyBorder="1"/>
    <xf numFmtId="0" fontId="125" fillId="0" borderId="1" xfId="2721" applyFont="1" applyBorder="1" applyAlignment="1">
      <alignment horizontal="right"/>
    </xf>
    <xf numFmtId="0" fontId="126" fillId="0" borderId="1" xfId="2721" applyFont="1" applyBorder="1" applyAlignment="1">
      <alignment horizontal="right"/>
    </xf>
    <xf numFmtId="0" fontId="125" fillId="0" borderId="1" xfId="2543" applyFont="1" applyBorder="1"/>
    <xf numFmtId="0" fontId="28" fillId="0" borderId="1" xfId="2702" applyFont="1" applyFill="1" applyBorder="1" applyAlignment="1">
      <alignment vertical="center"/>
    </xf>
    <xf numFmtId="0" fontId="42" fillId="0" borderId="1" xfId="2701" applyNumberFormat="1" applyFont="1" applyBorder="1" applyAlignment="1">
      <alignment horizontal="right"/>
    </xf>
    <xf numFmtId="0" fontId="19" fillId="0" borderId="1" xfId="2701" applyFont="1" applyBorder="1"/>
    <xf numFmtId="9" fontId="38" fillId="0" borderId="0" xfId="32" applyFont="1" applyBorder="1" applyAlignment="1">
      <alignment horizontal="center" vertical="top" wrapText="1"/>
    </xf>
    <xf numFmtId="0" fontId="19" fillId="0" borderId="0" xfId="2702" applyFont="1" applyBorder="1" applyAlignment="1">
      <alignment horizontal="center" vertical="center" wrapText="1"/>
    </xf>
    <xf numFmtId="0" fontId="125" fillId="0" borderId="0" xfId="170" applyFont="1" applyFill="1" applyBorder="1" applyAlignment="1">
      <alignment vertical="top"/>
    </xf>
    <xf numFmtId="169" fontId="19" fillId="0" borderId="0" xfId="2748" applyNumberFormat="1" applyFont="1" applyFill="1" applyBorder="1" applyAlignment="1">
      <alignment horizontal="center"/>
    </xf>
    <xf numFmtId="169" fontId="19" fillId="0" borderId="0" xfId="2706" applyNumberFormat="1" applyFont="1" applyFill="1" applyBorder="1" applyAlignment="1">
      <alignment horizontal="center"/>
    </xf>
    <xf numFmtId="169" fontId="19" fillId="0" borderId="0" xfId="2685" applyNumberFormat="1" applyFont="1" applyAlignment="1">
      <alignment horizontal="center"/>
    </xf>
    <xf numFmtId="43" fontId="138" fillId="0" borderId="0" xfId="51" applyNumberFormat="1" applyFont="1" applyAlignment="1">
      <alignment vertical="center"/>
    </xf>
    <xf numFmtId="43" fontId="138" fillId="0" borderId="0" xfId="2726" applyNumberFormat="1" applyFont="1" applyAlignment="1">
      <alignment vertical="center"/>
    </xf>
    <xf numFmtId="0" fontId="39" fillId="0" borderId="0" xfId="2729" applyFont="1" applyFill="1" applyBorder="1" applyAlignment="1">
      <alignment vertical="center"/>
    </xf>
    <xf numFmtId="169" fontId="39" fillId="0" borderId="0" xfId="2729" applyNumberFormat="1" applyFont="1" applyFill="1" applyBorder="1" applyAlignment="1">
      <alignment vertical="center"/>
    </xf>
    <xf numFmtId="0" fontId="138" fillId="0" borderId="0" xfId="2729" applyFont="1" applyBorder="1" applyAlignment="1">
      <alignment horizontal="left" vertical="center"/>
    </xf>
    <xf numFmtId="0" fontId="134" fillId="0" borderId="0" xfId="2729" applyFont="1" applyAlignment="1">
      <alignment vertical="center"/>
    </xf>
    <xf numFmtId="169" fontId="111" fillId="0" borderId="0" xfId="2698" applyNumberFormat="1" applyFont="1" applyFill="1" applyAlignment="1">
      <alignment horizontal="left" vertical="center"/>
    </xf>
    <xf numFmtId="171" fontId="128" fillId="0" borderId="0" xfId="2685" applyNumberFormat="1" applyFont="1" applyBorder="1" applyAlignment="1">
      <alignment horizontal="right" vertical="center"/>
    </xf>
    <xf numFmtId="0" fontId="19" fillId="0" borderId="0" xfId="2729" applyFont="1" applyAlignment="1">
      <alignment vertical="center"/>
    </xf>
    <xf numFmtId="169" fontId="39" fillId="0" borderId="0" xfId="2698" applyNumberFormat="1" applyFont="1" applyFill="1" applyAlignment="1">
      <alignment horizontal="left" vertical="center"/>
    </xf>
    <xf numFmtId="169" fontId="19" fillId="0" borderId="0" xfId="2698" applyNumberFormat="1" applyFont="1" applyFill="1" applyAlignment="1">
      <alignment horizontal="left" vertical="center"/>
    </xf>
    <xf numFmtId="0" fontId="38" fillId="0" borderId="0" xfId="2729" applyFont="1" applyAlignment="1">
      <alignment vertical="center"/>
    </xf>
    <xf numFmtId="169" fontId="38" fillId="0" borderId="0" xfId="2698" applyNumberFormat="1" applyFont="1" applyFill="1" applyAlignment="1">
      <alignment horizontal="left" vertical="center"/>
    </xf>
    <xf numFmtId="0" fontId="135" fillId="0" borderId="0" xfId="2729" applyFont="1" applyAlignment="1">
      <alignment vertical="center"/>
    </xf>
    <xf numFmtId="171" fontId="127" fillId="0" borderId="0" xfId="2685" applyNumberFormat="1" applyFont="1" applyBorder="1" applyAlignment="1">
      <alignment horizontal="right" vertical="center"/>
    </xf>
    <xf numFmtId="169" fontId="128" fillId="0" borderId="0" xfId="2685" applyNumberFormat="1" applyFont="1" applyBorder="1" applyAlignment="1">
      <alignment horizontal="right" vertical="center"/>
    </xf>
    <xf numFmtId="169" fontId="127" fillId="0" borderId="0" xfId="2685" applyNumberFormat="1" applyFont="1" applyBorder="1" applyAlignment="1">
      <alignment horizontal="right" vertical="center"/>
    </xf>
    <xf numFmtId="168" fontId="134" fillId="0" borderId="0" xfId="2729" applyNumberFormat="1" applyFont="1" applyAlignment="1">
      <alignment vertical="center"/>
    </xf>
    <xf numFmtId="0" fontId="19" fillId="0" borderId="18" xfId="2687" applyFont="1" applyFill="1" applyBorder="1" applyAlignment="1">
      <alignment horizontal="center" vertical="center" wrapText="1"/>
    </xf>
    <xf numFmtId="0" fontId="19" fillId="0" borderId="1" xfId="2687" applyFont="1" applyFill="1" applyBorder="1" applyAlignment="1">
      <alignment horizontal="center" vertical="center" wrapText="1"/>
    </xf>
    <xf numFmtId="0" fontId="19" fillId="0" borderId="19" xfId="2702" applyFont="1" applyFill="1" applyBorder="1" applyAlignment="1">
      <alignment horizontal="center" vertical="center" wrapText="1"/>
    </xf>
    <xf numFmtId="0" fontId="19" fillId="0" borderId="18" xfId="2585" applyFont="1" applyBorder="1" applyAlignment="1">
      <alignment horizontal="center" vertical="center" wrapText="1"/>
    </xf>
    <xf numFmtId="0" fontId="19" fillId="0" borderId="1" xfId="2585" applyFont="1" applyBorder="1" applyAlignment="1">
      <alignment horizontal="center" vertical="center" wrapText="1"/>
    </xf>
    <xf numFmtId="0" fontId="19" fillId="0" borderId="18" xfId="2721" applyFont="1" applyFill="1" applyBorder="1" applyAlignment="1">
      <alignment horizontal="center" vertical="center" wrapText="1"/>
    </xf>
    <xf numFmtId="0" fontId="19" fillId="0" borderId="1" xfId="2721" applyFont="1" applyFill="1" applyBorder="1" applyAlignment="1">
      <alignment horizontal="center" vertical="center" wrapText="1"/>
    </xf>
    <xf numFmtId="0" fontId="19" fillId="0" borderId="19" xfId="2721" applyFont="1" applyBorder="1" applyAlignment="1">
      <alignment horizontal="center" vertical="center" wrapText="1"/>
    </xf>
    <xf numFmtId="0" fontId="19" fillId="0" borderId="18" xfId="2543" applyFont="1" applyBorder="1" applyAlignment="1">
      <alignment horizontal="center" vertical="center" wrapText="1"/>
    </xf>
    <xf numFmtId="0" fontId="19" fillId="0" borderId="1" xfId="2543" applyFont="1" applyBorder="1" applyAlignment="1">
      <alignment horizontal="center" vertical="center" wrapText="1"/>
    </xf>
    <xf numFmtId="0" fontId="19" fillId="0" borderId="18" xfId="2703" applyFont="1" applyBorder="1" applyAlignment="1">
      <alignment horizontal="center" vertical="center" wrapText="1"/>
    </xf>
    <xf numFmtId="0" fontId="19" fillId="0" borderId="1" xfId="2703" applyFont="1" applyBorder="1" applyAlignment="1">
      <alignment horizontal="center" vertical="center" wrapText="1"/>
    </xf>
    <xf numFmtId="0" fontId="130" fillId="0" borderId="19" xfId="2537" applyFont="1" applyBorder="1" applyAlignment="1">
      <alignment horizontal="center" vertical="center" wrapText="1"/>
    </xf>
    <xf numFmtId="0" fontId="19" fillId="0" borderId="0" xfId="2703" applyFont="1" applyBorder="1" applyAlignment="1">
      <alignment horizontal="center" vertical="center" wrapText="1"/>
    </xf>
    <xf numFmtId="0" fontId="130" fillId="0" borderId="18" xfId="2537" applyFont="1" applyBorder="1" applyAlignment="1">
      <alignment horizontal="center" vertical="center"/>
    </xf>
    <xf numFmtId="0" fontId="130" fillId="0" borderId="1" xfId="2537" applyFont="1" applyBorder="1" applyAlignment="1">
      <alignment horizontal="center" vertical="center"/>
    </xf>
    <xf numFmtId="0" fontId="125" fillId="0" borderId="0" xfId="2717" applyNumberFormat="1" applyFont="1" applyFill="1" applyAlignment="1">
      <alignment horizontal="left" vertical="center" wrapText="1"/>
    </xf>
    <xf numFmtId="9" fontId="38" fillId="0" borderId="1" xfId="32" applyFont="1" applyBorder="1" applyAlignment="1">
      <alignment horizontal="center" vertical="center"/>
    </xf>
    <xf numFmtId="9" fontId="38" fillId="0" borderId="1" xfId="32" applyFont="1" applyBorder="1" applyAlignment="1">
      <alignment horizontal="center" vertical="center" wrapText="1"/>
    </xf>
    <xf numFmtId="0" fontId="31" fillId="0" borderId="0" xfId="2702" applyFont="1" applyFill="1" applyBorder="1" applyAlignment="1">
      <alignment vertical="center"/>
    </xf>
    <xf numFmtId="0" fontId="19" fillId="0" borderId="0" xfId="2687" applyFont="1" applyFill="1" applyBorder="1" applyAlignment="1">
      <alignment horizontal="center" vertical="center" wrapText="1"/>
    </xf>
    <xf numFmtId="0" fontId="123" fillId="0" borderId="18" xfId="2687" applyFont="1" applyFill="1" applyBorder="1" applyAlignment="1">
      <alignment horizontal="center" vertical="center" wrapText="1"/>
    </xf>
    <xf numFmtId="0" fontId="123" fillId="0" borderId="0" xfId="2687" applyFont="1" applyFill="1" applyBorder="1" applyAlignment="1">
      <alignment horizontal="center" vertical="center" wrapText="1"/>
    </xf>
    <xf numFmtId="0" fontId="123" fillId="0" borderId="1" xfId="2687" applyFont="1" applyFill="1" applyBorder="1" applyAlignment="1">
      <alignment horizontal="center" vertical="center" wrapText="1"/>
    </xf>
    <xf numFmtId="0" fontId="19" fillId="0" borderId="7" xfId="2687" applyFont="1" applyFill="1" applyBorder="1" applyAlignment="1">
      <alignment horizontal="center" vertical="center" wrapText="1"/>
    </xf>
    <xf numFmtId="0" fontId="19" fillId="0" borderId="1" xfId="2702" applyFont="1" applyFill="1" applyBorder="1" applyAlignment="1">
      <alignment horizontal="center" vertical="center" wrapText="1"/>
    </xf>
    <xf numFmtId="0" fontId="19" fillId="0" borderId="19" xfId="2543" applyFont="1" applyFill="1" applyBorder="1" applyAlignment="1">
      <alignment horizontal="center" vertical="center" wrapText="1"/>
    </xf>
    <xf numFmtId="0" fontId="19" fillId="0" borderId="7" xfId="2701" applyFont="1" applyBorder="1" applyAlignment="1">
      <alignment horizontal="center" vertical="center" wrapText="1"/>
    </xf>
    <xf numFmtId="0" fontId="19" fillId="0" borderId="0" xfId="2701" applyFont="1" applyBorder="1" applyAlignment="1">
      <alignment horizontal="center" vertical="center" wrapText="1"/>
    </xf>
    <xf numFmtId="0" fontId="111" fillId="0" borderId="0" xfId="7" applyNumberFormat="1" applyFont="1" applyFill="1" applyAlignment="1">
      <alignment horizontal="center"/>
    </xf>
    <xf numFmtId="0" fontId="19" fillId="0" borderId="18" xfId="2701" applyNumberFormat="1" applyFont="1" applyBorder="1" applyAlignment="1">
      <alignment horizontal="center" vertical="center" wrapText="1"/>
    </xf>
    <xf numFmtId="0" fontId="19" fillId="0" borderId="0" xfId="2701" applyNumberFormat="1" applyFont="1" applyBorder="1" applyAlignment="1">
      <alignment horizontal="center" vertical="center" wrapText="1"/>
    </xf>
    <xf numFmtId="0" fontId="19" fillId="0" borderId="1" xfId="2701" applyNumberFormat="1" applyFont="1" applyBorder="1" applyAlignment="1">
      <alignment horizontal="center" vertical="center" wrapText="1"/>
    </xf>
    <xf numFmtId="0" fontId="19" fillId="0" borderId="1" xfId="2543" applyFont="1" applyFill="1" applyBorder="1" applyAlignment="1">
      <alignment horizontal="center" vertical="center" wrapText="1"/>
    </xf>
    <xf numFmtId="0" fontId="19" fillId="0" borderId="18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18" xfId="2687" applyFont="1" applyBorder="1" applyAlignment="1">
      <alignment horizontal="center" vertical="center" wrapText="1"/>
    </xf>
    <xf numFmtId="0" fontId="19" fillId="0" borderId="1" xfId="2687" applyFont="1" applyBorder="1" applyAlignment="1">
      <alignment horizontal="center" vertical="center" wrapText="1"/>
    </xf>
    <xf numFmtId="9" fontId="38" fillId="0" borderId="1" xfId="32" applyFont="1" applyBorder="1" applyAlignment="1">
      <alignment horizontal="center" vertical="top" wrapText="1"/>
    </xf>
    <xf numFmtId="0" fontId="19" fillId="0" borderId="19" xfId="2702" applyFont="1" applyBorder="1" applyAlignment="1">
      <alignment horizontal="center" vertical="center" wrapText="1"/>
    </xf>
    <xf numFmtId="0" fontId="38" fillId="0" borderId="1" xfId="2744" applyFont="1" applyBorder="1" applyAlignment="1">
      <alignment horizontal="center" vertical="center"/>
    </xf>
    <xf numFmtId="0" fontId="19" fillId="0" borderId="19" xfId="2744" applyNumberFormat="1" applyFont="1" applyBorder="1" applyAlignment="1">
      <alignment horizontal="center" vertical="center"/>
    </xf>
    <xf numFmtId="0" fontId="130" fillId="0" borderId="18" xfId="2736" applyFont="1" applyBorder="1" applyAlignment="1">
      <alignment horizontal="center" vertical="center" wrapText="1"/>
    </xf>
    <xf numFmtId="0" fontId="130" fillId="0" borderId="1" xfId="2736" applyFont="1" applyBorder="1" applyAlignment="1">
      <alignment horizontal="center" vertical="center" wrapText="1"/>
    </xf>
    <xf numFmtId="0" fontId="19" fillId="0" borderId="1" xfId="2743" applyFont="1" applyBorder="1" applyAlignment="1">
      <alignment horizontal="center" vertical="center" wrapText="1"/>
    </xf>
    <xf numFmtId="0" fontId="19" fillId="0" borderId="18" xfId="7" applyFont="1" applyFill="1" applyBorder="1" applyAlignment="1">
      <alignment horizontal="center" vertical="center" wrapText="1"/>
    </xf>
    <xf numFmtId="0" fontId="19" fillId="0" borderId="0" xfId="7" applyFont="1" applyFill="1" applyBorder="1" applyAlignment="1">
      <alignment horizontal="center" vertical="center" wrapText="1"/>
    </xf>
    <xf numFmtId="0" fontId="19" fillId="0" borderId="1" xfId="7" applyFont="1" applyFill="1" applyBorder="1" applyAlignment="1">
      <alignment horizontal="center" vertical="center" wrapText="1"/>
    </xf>
    <xf numFmtId="0" fontId="19" fillId="0" borderId="18" xfId="185" applyFont="1" applyFill="1" applyBorder="1" applyAlignment="1">
      <alignment horizontal="center" vertical="center" wrapText="1"/>
    </xf>
    <xf numFmtId="0" fontId="19" fillId="0" borderId="0" xfId="185" applyFont="1" applyFill="1" applyBorder="1" applyAlignment="1">
      <alignment horizontal="center" vertical="center" wrapText="1"/>
    </xf>
    <xf numFmtId="0" fontId="19" fillId="0" borderId="1" xfId="185" applyFont="1" applyFill="1" applyBorder="1" applyAlignment="1">
      <alignment horizontal="center" vertical="center" wrapText="1"/>
    </xf>
    <xf numFmtId="0" fontId="19" fillId="27" borderId="0" xfId="2722" applyFont="1" applyFill="1" applyBorder="1" applyAlignment="1">
      <alignment horizontal="center"/>
    </xf>
    <xf numFmtId="0" fontId="19" fillId="28" borderId="0" xfId="2704" applyFont="1" applyFill="1" applyBorder="1" applyAlignment="1">
      <alignment horizontal="center"/>
    </xf>
    <xf numFmtId="0" fontId="130" fillId="0" borderId="18" xfId="2729" applyFont="1" applyBorder="1" applyAlignment="1">
      <alignment horizontal="center" vertical="center" wrapText="1"/>
    </xf>
    <xf numFmtId="0" fontId="130" fillId="0" borderId="0" xfId="2729" applyFont="1" applyBorder="1" applyAlignment="1">
      <alignment horizontal="center" vertical="center" wrapText="1"/>
    </xf>
    <xf numFmtId="0" fontId="130" fillId="0" borderId="19" xfId="2729" applyFont="1" applyBorder="1" applyAlignment="1">
      <alignment horizontal="center" vertical="center" wrapText="1"/>
    </xf>
  </cellXfs>
  <cellStyles count="2750">
    <cellStyle name="_x0001_" xfId="186"/>
    <cellStyle name="??" xfId="187"/>
    <cellStyle name="?? [0.00]_PRODUCT DETAIL Q1" xfId="188"/>
    <cellStyle name="?? [0]" xfId="189"/>
    <cellStyle name="???? [0.00]_PRODUCT DETAIL Q1" xfId="190"/>
    <cellStyle name="????_PRODUCT DETAIL Q1" xfId="191"/>
    <cellStyle name="???[0]_Book1" xfId="192"/>
    <cellStyle name="???_95" xfId="193"/>
    <cellStyle name="??_(????)??????" xfId="194"/>
    <cellStyle name="_00.Bia" xfId="195"/>
    <cellStyle name="_01 DVHC" xfId="196"/>
    <cellStyle name="_01 DVHC - DD (Ok)" xfId="197"/>
    <cellStyle name="_01 DVHC - DD (Ok)_04 Doanh nghiep va CSKDCT 2012" xfId="198"/>
    <cellStyle name="_01 DVHC - DD (Ok)_Xl0000167" xfId="199"/>
    <cellStyle name="_01 DVHC(OK)" xfId="200"/>
    <cellStyle name="_01 DVHC(OK)_02  Dan so lao dong(OK)" xfId="201"/>
    <cellStyle name="_01 DVHC(OK)_03 TKQG va Thu chi NSNN 2012" xfId="202"/>
    <cellStyle name="_01 DVHC(OK)_04 Doanh nghiep va CSKDCT 2012" xfId="203"/>
    <cellStyle name="_01 DVHC(OK)_05 Doanh nghiep va Ca the_2011 (Ok)" xfId="204"/>
    <cellStyle name="_01 DVHC(OK)_07 NGTT CN 2012" xfId="205"/>
    <cellStyle name="_01 DVHC(OK)_08 Thuong mai Tong muc - Diep" xfId="206"/>
    <cellStyle name="_01 DVHC(OK)_08 Thuong mai va Du lich (Ok)" xfId="207"/>
    <cellStyle name="_01 DVHC(OK)_09 Chi so gia 2011- VuTKG-1 (Ok)" xfId="208"/>
    <cellStyle name="_01 DVHC(OK)_09 Du lich" xfId="209"/>
    <cellStyle name="_01 DVHC(OK)_10 Van tai va BCVT (da sua ok)" xfId="210"/>
    <cellStyle name="_01 DVHC(OK)_11 (3)" xfId="211"/>
    <cellStyle name="_01 DVHC(OK)_11 (3)_04 Doanh nghiep va CSKDCT 2012" xfId="212"/>
    <cellStyle name="_01 DVHC(OK)_11 (3)_Xl0000167" xfId="213"/>
    <cellStyle name="_01 DVHC(OK)_12 (2)" xfId="214"/>
    <cellStyle name="_01 DVHC(OK)_12 (2)_04 Doanh nghiep va CSKDCT 2012" xfId="215"/>
    <cellStyle name="_01 DVHC(OK)_12 (2)_Xl0000167" xfId="216"/>
    <cellStyle name="_01 DVHC(OK)_12 Giao duc, Y Te va Muc songnam2011" xfId="217"/>
    <cellStyle name="_01 DVHC(OK)_13 Van tai 2012" xfId="218"/>
    <cellStyle name="_01 DVHC(OK)_Giaoduc2013(ok)" xfId="219"/>
    <cellStyle name="_01 DVHC(OK)_Maket NGTT2012 LN,TS (7-1-2013)" xfId="220"/>
    <cellStyle name="_01 DVHC(OK)_Maket NGTT2012 LN,TS (7-1-2013)_Nongnghiep" xfId="221"/>
    <cellStyle name="_01 DVHC(OK)_Ngiam_lamnghiep_2011_v2(1)(1)" xfId="222"/>
    <cellStyle name="_01 DVHC(OK)_Ngiam_lamnghiep_2011_v2(1)(1)_Nongnghiep" xfId="223"/>
    <cellStyle name="_01 DVHC(OK)_NGTT LN,TS 2012 (Chuan)" xfId="224"/>
    <cellStyle name="_01 DVHC(OK)_Nien giam TT Vu Nong nghiep 2012(solieu)-gui Vu TH 29-3-2013" xfId="225"/>
    <cellStyle name="_01 DVHC(OK)_Nongnghiep" xfId="226"/>
    <cellStyle name="_01 DVHC(OK)_Nongnghiep NGDD 2012_cap nhat den 24-5-2013(1)" xfId="227"/>
    <cellStyle name="_01 DVHC(OK)_Nongnghiep_Nongnghiep NGDD 2012_cap nhat den 24-5-2013(1)" xfId="228"/>
    <cellStyle name="_01 DVHC(OK)_Xl0000147" xfId="229"/>
    <cellStyle name="_01 DVHC(OK)_Xl0000167" xfId="230"/>
    <cellStyle name="_01 DVHC(OK)_XNK" xfId="231"/>
    <cellStyle name="_01 DVHC_01 Don vi HC" xfId="232"/>
    <cellStyle name="_01 DVHC_02 Danso_Laodong 2012(chuan) CO SO" xfId="233"/>
    <cellStyle name="_01 DVHC_04 Doanh nghiep va CSKDCT 2012" xfId="234"/>
    <cellStyle name="_01 DVHC_08 Thuong mai Tong muc - Diep" xfId="235"/>
    <cellStyle name="_01 DVHC_09 Thuong mai va Du lich" xfId="236"/>
    <cellStyle name="_01 DVHC_09 Thuong mai va Du lich_01 Don vi HC" xfId="237"/>
    <cellStyle name="_01 DVHC_09 Thuong mai va Du lich_NGDD 2013 Thu chi NSNN " xfId="238"/>
    <cellStyle name="_01 DVHC_Xl0000167" xfId="239"/>
    <cellStyle name="_01.NGTT2009-DVHC" xfId="240"/>
    <cellStyle name="_02 dan so (OK)" xfId="241"/>
    <cellStyle name="_02.NGTT2009-DSLD" xfId="242"/>
    <cellStyle name="_02.NGTT2009-DSLDok" xfId="243"/>
    <cellStyle name="_03 Dautu 2010" xfId="244"/>
    <cellStyle name="_03.NGTT2009-TKQG" xfId="245"/>
    <cellStyle name="_05 Thuong mai" xfId="246"/>
    <cellStyle name="_05 Thuong mai_01 Don vi HC" xfId="247"/>
    <cellStyle name="_05 Thuong mai_02 Danso_Laodong 2012(chuan) CO SO" xfId="248"/>
    <cellStyle name="_05 Thuong mai_04 Doanh nghiep va CSKDCT 2012" xfId="249"/>
    <cellStyle name="_05 Thuong mai_NGDD 2013 Thu chi NSNN " xfId="250"/>
    <cellStyle name="_05 Thuong mai_Nien giam KT_TV 2010" xfId="251"/>
    <cellStyle name="_05 Thuong mai_Xl0000167" xfId="252"/>
    <cellStyle name="_06 Van tai" xfId="253"/>
    <cellStyle name="_06 Van tai_01 Don vi HC" xfId="254"/>
    <cellStyle name="_06 Van tai_02 Danso_Laodong 2012(chuan) CO SO" xfId="255"/>
    <cellStyle name="_06 Van tai_04 Doanh nghiep va CSKDCT 2012" xfId="256"/>
    <cellStyle name="_06 Van tai_NGDD 2013 Thu chi NSNN " xfId="257"/>
    <cellStyle name="_06 Van tai_Nien giam KT_TV 2010" xfId="258"/>
    <cellStyle name="_06 Van tai_Xl0000167" xfId="259"/>
    <cellStyle name="_07 Buu dien" xfId="260"/>
    <cellStyle name="_07 Buu dien_01 Don vi HC" xfId="261"/>
    <cellStyle name="_07 Buu dien_02 Danso_Laodong 2012(chuan) CO SO" xfId="262"/>
    <cellStyle name="_07 Buu dien_04 Doanh nghiep va CSKDCT 2012" xfId="263"/>
    <cellStyle name="_07 Buu dien_NGDD 2013 Thu chi NSNN " xfId="264"/>
    <cellStyle name="_07 Buu dien_Nien giam KT_TV 2010" xfId="265"/>
    <cellStyle name="_07 Buu dien_Xl0000167" xfId="266"/>
    <cellStyle name="_07. NGTT2009-NN" xfId="267"/>
    <cellStyle name="_07. NGTT2009-NN 10" xfId="268"/>
    <cellStyle name="_07. NGTT2009-NN 11" xfId="269"/>
    <cellStyle name="_07. NGTT2009-NN 12" xfId="270"/>
    <cellStyle name="_07. NGTT2009-NN 13" xfId="271"/>
    <cellStyle name="_07. NGTT2009-NN 14" xfId="272"/>
    <cellStyle name="_07. NGTT2009-NN 15" xfId="273"/>
    <cellStyle name="_07. NGTT2009-NN 16" xfId="274"/>
    <cellStyle name="_07. NGTT2009-NN 17" xfId="275"/>
    <cellStyle name="_07. NGTT2009-NN 18" xfId="276"/>
    <cellStyle name="_07. NGTT2009-NN 19" xfId="277"/>
    <cellStyle name="_07. NGTT2009-NN 2" xfId="278"/>
    <cellStyle name="_07. NGTT2009-NN 3" xfId="279"/>
    <cellStyle name="_07. NGTT2009-NN 4" xfId="280"/>
    <cellStyle name="_07. NGTT2009-NN 5" xfId="281"/>
    <cellStyle name="_07. NGTT2009-NN 6" xfId="282"/>
    <cellStyle name="_07. NGTT2009-NN 7" xfId="283"/>
    <cellStyle name="_07. NGTT2009-NN 8" xfId="284"/>
    <cellStyle name="_07. NGTT2009-NN 9" xfId="285"/>
    <cellStyle name="_07. NGTT2009-NN_01 Don vi HC" xfId="286"/>
    <cellStyle name="_07. NGTT2009-NN_01 DVHC-DSLD 2010" xfId="287"/>
    <cellStyle name="_07. NGTT2009-NN_01 DVHC-DSLD 2010_01 Don vi HC" xfId="288"/>
    <cellStyle name="_07. NGTT2009-NN_01 DVHC-DSLD 2010_02 Danso_Laodong 2012(chuan) CO SO" xfId="289"/>
    <cellStyle name="_07. NGTT2009-NN_01 DVHC-DSLD 2010_04 Doanh nghiep va CSKDCT 2012" xfId="290"/>
    <cellStyle name="_07. NGTT2009-NN_01 DVHC-DSLD 2010_08 Thuong mai Tong muc - Diep" xfId="291"/>
    <cellStyle name="_07. NGTT2009-NN_01 DVHC-DSLD 2010_Bo sung 04 bieu Cong nghiep" xfId="292"/>
    <cellStyle name="_07. NGTT2009-NN_01 DVHC-DSLD 2010_Mau" xfId="293"/>
    <cellStyle name="_07. NGTT2009-NN_01 DVHC-DSLD 2010_NGDD 2013 Thu chi NSNN " xfId="294"/>
    <cellStyle name="_07. NGTT2009-NN_01 DVHC-DSLD 2010_Nien giam KT_TV 2010" xfId="295"/>
    <cellStyle name="_07. NGTT2009-NN_01 DVHC-DSLD 2010_nien giam tom tat 2010 (thuy)" xfId="296"/>
    <cellStyle name="_07. NGTT2009-NN_01 DVHC-DSLD 2010_nien giam tom tat 2010 (thuy)_01 Don vi HC" xfId="297"/>
    <cellStyle name="_07. NGTT2009-NN_01 DVHC-DSLD 2010_nien giam tom tat 2010 (thuy)_02 Danso_Laodong 2012(chuan) CO SO" xfId="298"/>
    <cellStyle name="_07. NGTT2009-NN_01 DVHC-DSLD 2010_nien giam tom tat 2010 (thuy)_04 Doanh nghiep va CSKDCT 2012" xfId="299"/>
    <cellStyle name="_07. NGTT2009-NN_01 DVHC-DSLD 2010_nien giam tom tat 2010 (thuy)_08 Thuong mai Tong muc - Diep" xfId="300"/>
    <cellStyle name="_07. NGTT2009-NN_01 DVHC-DSLD 2010_nien giam tom tat 2010 (thuy)_09 Thuong mai va Du lich" xfId="301"/>
    <cellStyle name="_07. NGTT2009-NN_01 DVHC-DSLD 2010_nien giam tom tat 2010 (thuy)_09 Thuong mai va Du lich_01 Don vi HC" xfId="302"/>
    <cellStyle name="_07. NGTT2009-NN_01 DVHC-DSLD 2010_nien giam tom tat 2010 (thuy)_09 Thuong mai va Du lich_NGDD 2013 Thu chi NSNN " xfId="303"/>
    <cellStyle name="_07. NGTT2009-NN_01 DVHC-DSLD 2010_nien giam tom tat 2010 (thuy)_Xl0000167" xfId="304"/>
    <cellStyle name="_07. NGTT2009-NN_01 DVHC-DSLD 2010_Tong hop NGTT" xfId="305"/>
    <cellStyle name="_07. NGTT2009-NN_01 DVHC-DSLD 2010_Tong hop NGTT_09 Thuong mai va Du lich" xfId="306"/>
    <cellStyle name="_07. NGTT2009-NN_01 DVHC-DSLD 2010_Tong hop NGTT_09 Thuong mai va Du lich_01 Don vi HC" xfId="307"/>
    <cellStyle name="_07. NGTT2009-NN_01 DVHC-DSLD 2010_Tong hop NGTT_09 Thuong mai va Du lich_NGDD 2013 Thu chi NSNN " xfId="308"/>
    <cellStyle name="_07. NGTT2009-NN_01 DVHC-DSLD 2010_Xl0000167" xfId="309"/>
    <cellStyle name="_07. NGTT2009-NN_02  Dan so lao dong(OK)" xfId="310"/>
    <cellStyle name="_07. NGTT2009-NN_02 Danso_Laodong 2012(chuan) CO SO" xfId="311"/>
    <cellStyle name="_07. NGTT2009-NN_03 Dautu 2010" xfId="312"/>
    <cellStyle name="_07. NGTT2009-NN_03 Dautu 2010_01 Don vi HC" xfId="313"/>
    <cellStyle name="_07. NGTT2009-NN_03 Dautu 2010_02 Danso_Laodong 2012(chuan) CO SO" xfId="314"/>
    <cellStyle name="_07. NGTT2009-NN_03 Dautu 2010_04 Doanh nghiep va CSKDCT 2012" xfId="315"/>
    <cellStyle name="_07. NGTT2009-NN_03 Dautu 2010_08 Thuong mai Tong muc - Diep" xfId="316"/>
    <cellStyle name="_07. NGTT2009-NN_03 Dautu 2010_09 Thuong mai va Du lich" xfId="317"/>
    <cellStyle name="_07. NGTT2009-NN_03 Dautu 2010_09 Thuong mai va Du lich_01 Don vi HC" xfId="318"/>
    <cellStyle name="_07. NGTT2009-NN_03 Dautu 2010_09 Thuong mai va Du lich_NGDD 2013 Thu chi NSNN " xfId="319"/>
    <cellStyle name="_07. NGTT2009-NN_03 Dautu 2010_Xl0000167" xfId="320"/>
    <cellStyle name="_07. NGTT2009-NN_03 TKQG" xfId="321"/>
    <cellStyle name="_07. NGTT2009-NN_03 TKQG_02  Dan so lao dong(OK)" xfId="322"/>
    <cellStyle name="_07. NGTT2009-NN_03 TKQG_Xl0000167" xfId="323"/>
    <cellStyle name="_07. NGTT2009-NN_04 Doanh nghiep va CSKDCT 2012" xfId="324"/>
    <cellStyle name="_07. NGTT2009-NN_05 Doanh nghiep va Ca the_2011 (Ok)" xfId="325"/>
    <cellStyle name="_07. NGTT2009-NN_05 Thu chi NSNN" xfId="326"/>
    <cellStyle name="_07. NGTT2009-NN_05 Thuong mai" xfId="327"/>
    <cellStyle name="_07. NGTT2009-NN_05 Thuong mai_01 Don vi HC" xfId="328"/>
    <cellStyle name="_07. NGTT2009-NN_05 Thuong mai_02 Danso_Laodong 2012(chuan) CO SO" xfId="329"/>
    <cellStyle name="_07. NGTT2009-NN_05 Thuong mai_04 Doanh nghiep va CSKDCT 2012" xfId="330"/>
    <cellStyle name="_07. NGTT2009-NN_05 Thuong mai_NGDD 2013 Thu chi NSNN " xfId="331"/>
    <cellStyle name="_07. NGTT2009-NN_05 Thuong mai_Nien giam KT_TV 2010" xfId="332"/>
    <cellStyle name="_07. NGTT2009-NN_05 Thuong mai_Xl0000167" xfId="333"/>
    <cellStyle name="_07. NGTT2009-NN_06 Nong, lam nghiep 2010  (ok)" xfId="334"/>
    <cellStyle name="_07. NGTT2009-NN_06 Van tai" xfId="335"/>
    <cellStyle name="_07. NGTT2009-NN_06 Van tai_01 Don vi HC" xfId="336"/>
    <cellStyle name="_07. NGTT2009-NN_06 Van tai_02 Danso_Laodong 2012(chuan) CO SO" xfId="337"/>
    <cellStyle name="_07. NGTT2009-NN_06 Van tai_04 Doanh nghiep va CSKDCT 2012" xfId="338"/>
    <cellStyle name="_07. NGTT2009-NN_06 Van tai_NGDD 2013 Thu chi NSNN " xfId="339"/>
    <cellStyle name="_07. NGTT2009-NN_06 Van tai_Nien giam KT_TV 2010" xfId="340"/>
    <cellStyle name="_07. NGTT2009-NN_06 Van tai_Xl0000167" xfId="341"/>
    <cellStyle name="_07. NGTT2009-NN_07 Buu dien" xfId="342"/>
    <cellStyle name="_07. NGTT2009-NN_07 Buu dien_01 Don vi HC" xfId="343"/>
    <cellStyle name="_07. NGTT2009-NN_07 Buu dien_02 Danso_Laodong 2012(chuan) CO SO" xfId="344"/>
    <cellStyle name="_07. NGTT2009-NN_07 Buu dien_04 Doanh nghiep va CSKDCT 2012" xfId="345"/>
    <cellStyle name="_07. NGTT2009-NN_07 Buu dien_NGDD 2013 Thu chi NSNN " xfId="346"/>
    <cellStyle name="_07. NGTT2009-NN_07 Buu dien_Nien giam KT_TV 2010" xfId="347"/>
    <cellStyle name="_07. NGTT2009-NN_07 Buu dien_Xl0000167" xfId="348"/>
    <cellStyle name="_07. NGTT2009-NN_07 NGTT CN 2012" xfId="349"/>
    <cellStyle name="_07. NGTT2009-NN_08 Thuong mai Tong muc - Diep" xfId="350"/>
    <cellStyle name="_07. NGTT2009-NN_08 Thuong mai va Du lich (Ok)" xfId="351"/>
    <cellStyle name="_07. NGTT2009-NN_08 Van tai" xfId="352"/>
    <cellStyle name="_07. NGTT2009-NN_08 Van tai_01 Don vi HC" xfId="353"/>
    <cellStyle name="_07. NGTT2009-NN_08 Van tai_02 Danso_Laodong 2012(chuan) CO SO" xfId="354"/>
    <cellStyle name="_07. NGTT2009-NN_08 Van tai_04 Doanh nghiep va CSKDCT 2012" xfId="355"/>
    <cellStyle name="_07. NGTT2009-NN_08 Van tai_NGDD 2013 Thu chi NSNN " xfId="356"/>
    <cellStyle name="_07. NGTT2009-NN_08 Van tai_Nien giam KT_TV 2010" xfId="357"/>
    <cellStyle name="_07. NGTT2009-NN_08 Van tai_Xl0000167" xfId="358"/>
    <cellStyle name="_07. NGTT2009-NN_08 Yte-van hoa" xfId="359"/>
    <cellStyle name="_07. NGTT2009-NN_08 Yte-van hoa_01 Don vi HC" xfId="360"/>
    <cellStyle name="_07. NGTT2009-NN_08 Yte-van hoa_02 Danso_Laodong 2012(chuan) CO SO" xfId="361"/>
    <cellStyle name="_07. NGTT2009-NN_08 Yte-van hoa_04 Doanh nghiep va CSKDCT 2012" xfId="362"/>
    <cellStyle name="_07. NGTT2009-NN_08 Yte-van hoa_NGDD 2013 Thu chi NSNN " xfId="363"/>
    <cellStyle name="_07. NGTT2009-NN_08 Yte-van hoa_Nien giam KT_TV 2010" xfId="364"/>
    <cellStyle name="_07. NGTT2009-NN_08 Yte-van hoa_Xl0000167" xfId="365"/>
    <cellStyle name="_07. NGTT2009-NN_09 Chi so gia 2011- VuTKG-1 (Ok)" xfId="366"/>
    <cellStyle name="_07. NGTT2009-NN_09 Du lich" xfId="367"/>
    <cellStyle name="_07. NGTT2009-NN_09 Thuong mai va Du lich" xfId="368"/>
    <cellStyle name="_07. NGTT2009-NN_09 Thuong mai va Du lich_01 Don vi HC" xfId="369"/>
    <cellStyle name="_07. NGTT2009-NN_09 Thuong mai va Du lich_NGDD 2013 Thu chi NSNN " xfId="370"/>
    <cellStyle name="_07. NGTT2009-NN_10 Market VH, YT, GD, NGTT 2011 " xfId="371"/>
    <cellStyle name="_07. NGTT2009-NN_10 Market VH, YT, GD, NGTT 2011 _02  Dan so lao dong(OK)" xfId="372"/>
    <cellStyle name="_07. NGTT2009-NN_10 Market VH, YT, GD, NGTT 2011 _03 TKQG va Thu chi NSNN 2012" xfId="373"/>
    <cellStyle name="_07. NGTT2009-NN_10 Market VH, YT, GD, NGTT 2011 _04 Doanh nghiep va CSKDCT 2012" xfId="374"/>
    <cellStyle name="_07. NGTT2009-NN_10 Market VH, YT, GD, NGTT 2011 _05 Doanh nghiep va Ca the_2011 (Ok)" xfId="375"/>
    <cellStyle name="_07. NGTT2009-NN_10 Market VH, YT, GD, NGTT 2011 _07 NGTT CN 2012" xfId="376"/>
    <cellStyle name="_07. NGTT2009-NN_10 Market VH, YT, GD, NGTT 2011 _08 Thuong mai Tong muc - Diep" xfId="377"/>
    <cellStyle name="_07. NGTT2009-NN_10 Market VH, YT, GD, NGTT 2011 _08 Thuong mai va Du lich (Ok)" xfId="378"/>
    <cellStyle name="_07. NGTT2009-NN_10 Market VH, YT, GD, NGTT 2011 _09 Chi so gia 2011- VuTKG-1 (Ok)" xfId="379"/>
    <cellStyle name="_07. NGTT2009-NN_10 Market VH, YT, GD, NGTT 2011 _09 Du lich" xfId="380"/>
    <cellStyle name="_07. NGTT2009-NN_10 Market VH, YT, GD, NGTT 2011 _10 Van tai va BCVT (da sua ok)" xfId="381"/>
    <cellStyle name="_07. NGTT2009-NN_10 Market VH, YT, GD, NGTT 2011 _11 (3)" xfId="382"/>
    <cellStyle name="_07. NGTT2009-NN_10 Market VH, YT, GD, NGTT 2011 _11 (3)_04 Doanh nghiep va CSKDCT 2012" xfId="383"/>
    <cellStyle name="_07. NGTT2009-NN_10 Market VH, YT, GD, NGTT 2011 _11 (3)_Xl0000167" xfId="384"/>
    <cellStyle name="_07. NGTT2009-NN_10 Market VH, YT, GD, NGTT 2011 _12 (2)" xfId="385"/>
    <cellStyle name="_07. NGTT2009-NN_10 Market VH, YT, GD, NGTT 2011 _12 (2)_04 Doanh nghiep va CSKDCT 2012" xfId="386"/>
    <cellStyle name="_07. NGTT2009-NN_10 Market VH, YT, GD, NGTT 2011 _12 (2)_Xl0000167" xfId="387"/>
    <cellStyle name="_07. NGTT2009-NN_10 Market VH, YT, GD, NGTT 2011 _12 Giao duc, Y Te va Muc songnam2011" xfId="388"/>
    <cellStyle name="_07. NGTT2009-NN_10 Market VH, YT, GD, NGTT 2011 _13 Van tai 2012" xfId="389"/>
    <cellStyle name="_07. NGTT2009-NN_10 Market VH, YT, GD, NGTT 2011 _Giaoduc2013(ok)" xfId="390"/>
    <cellStyle name="_07. NGTT2009-NN_10 Market VH, YT, GD, NGTT 2011 _Maket NGTT2012 LN,TS (7-1-2013)" xfId="391"/>
    <cellStyle name="_07. NGTT2009-NN_10 Market VH, YT, GD, NGTT 2011 _Maket NGTT2012 LN,TS (7-1-2013)_Nongnghiep" xfId="392"/>
    <cellStyle name="_07. NGTT2009-NN_10 Market VH, YT, GD, NGTT 2011 _Ngiam_lamnghiep_2011_v2(1)(1)" xfId="393"/>
    <cellStyle name="_07. NGTT2009-NN_10 Market VH, YT, GD, NGTT 2011 _Ngiam_lamnghiep_2011_v2(1)(1)_Nongnghiep" xfId="394"/>
    <cellStyle name="_07. NGTT2009-NN_10 Market VH, YT, GD, NGTT 2011 _NGTT LN,TS 2012 (Chuan)" xfId="395"/>
    <cellStyle name="_07. NGTT2009-NN_10 Market VH, YT, GD, NGTT 2011 _Nien giam TT Vu Nong nghiep 2012(solieu)-gui Vu TH 29-3-2013" xfId="396"/>
    <cellStyle name="_07. NGTT2009-NN_10 Market VH, YT, GD, NGTT 2011 _Nongnghiep" xfId="397"/>
    <cellStyle name="_07. NGTT2009-NN_10 Market VH, YT, GD, NGTT 2011 _Nongnghiep NGDD 2012_cap nhat den 24-5-2013(1)" xfId="398"/>
    <cellStyle name="_07. NGTT2009-NN_10 Market VH, YT, GD, NGTT 2011 _Nongnghiep_Nongnghiep NGDD 2012_cap nhat den 24-5-2013(1)" xfId="399"/>
    <cellStyle name="_07. NGTT2009-NN_10 Market VH, YT, GD, NGTT 2011 _So lieu quoc te TH" xfId="400"/>
    <cellStyle name="_07. NGTT2009-NN_10 Market VH, YT, GD, NGTT 2011 _Xl0000147" xfId="401"/>
    <cellStyle name="_07. NGTT2009-NN_10 Market VH, YT, GD, NGTT 2011 _Xl0000167" xfId="402"/>
    <cellStyle name="_07. NGTT2009-NN_10 Market VH, YT, GD, NGTT 2011 _XNK" xfId="403"/>
    <cellStyle name="_07. NGTT2009-NN_10 Van tai va BCVT (da sua ok)" xfId="404"/>
    <cellStyle name="_07. NGTT2009-NN_10 VH, YT, GD, NGTT 2010 - (OK)" xfId="405"/>
    <cellStyle name="_07. NGTT2009-NN_10 VH, YT, GD, NGTT 2010 - (OK)_Bo sung 04 bieu Cong nghiep" xfId="406"/>
    <cellStyle name="_07. NGTT2009-NN_11 (3)" xfId="407"/>
    <cellStyle name="_07. NGTT2009-NN_11 (3)_04 Doanh nghiep va CSKDCT 2012" xfId="408"/>
    <cellStyle name="_07. NGTT2009-NN_11 (3)_Xl0000167" xfId="409"/>
    <cellStyle name="_07. NGTT2009-NN_11 So lieu quoc te 2010-final" xfId="410"/>
    <cellStyle name="_07. NGTT2009-NN_12 (2)" xfId="411"/>
    <cellStyle name="_07. NGTT2009-NN_12 (2)_04 Doanh nghiep va CSKDCT 2012" xfId="412"/>
    <cellStyle name="_07. NGTT2009-NN_12 (2)_Xl0000167" xfId="413"/>
    <cellStyle name="_07. NGTT2009-NN_12 Chi so gia 2012(chuan) co so" xfId="414"/>
    <cellStyle name="_07. NGTT2009-NN_12 Giao duc, Y Te va Muc songnam2011" xfId="415"/>
    <cellStyle name="_07. NGTT2009-NN_13 Van tai 2012" xfId="416"/>
    <cellStyle name="_07. NGTT2009-NN_Book1" xfId="417"/>
    <cellStyle name="_07. NGTT2009-NN_Book3" xfId="418"/>
    <cellStyle name="_07. NGTT2009-NN_Book3 10" xfId="419"/>
    <cellStyle name="_07. NGTT2009-NN_Book3 11" xfId="420"/>
    <cellStyle name="_07. NGTT2009-NN_Book3 12" xfId="421"/>
    <cellStyle name="_07. NGTT2009-NN_Book3 13" xfId="422"/>
    <cellStyle name="_07. NGTT2009-NN_Book3 14" xfId="423"/>
    <cellStyle name="_07. NGTT2009-NN_Book3 15" xfId="424"/>
    <cellStyle name="_07. NGTT2009-NN_Book3 16" xfId="425"/>
    <cellStyle name="_07. NGTT2009-NN_Book3 17" xfId="426"/>
    <cellStyle name="_07. NGTT2009-NN_Book3 18" xfId="427"/>
    <cellStyle name="_07. NGTT2009-NN_Book3 19" xfId="428"/>
    <cellStyle name="_07. NGTT2009-NN_Book3 2" xfId="429"/>
    <cellStyle name="_07. NGTT2009-NN_Book3 3" xfId="430"/>
    <cellStyle name="_07. NGTT2009-NN_Book3 4" xfId="431"/>
    <cellStyle name="_07. NGTT2009-NN_Book3 5" xfId="432"/>
    <cellStyle name="_07. NGTT2009-NN_Book3 6" xfId="433"/>
    <cellStyle name="_07. NGTT2009-NN_Book3 7" xfId="434"/>
    <cellStyle name="_07. NGTT2009-NN_Book3 8" xfId="435"/>
    <cellStyle name="_07. NGTT2009-NN_Book3 9" xfId="436"/>
    <cellStyle name="_07. NGTT2009-NN_Book3_01 Don vi HC" xfId="437"/>
    <cellStyle name="_07. NGTT2009-NN_Book3_01 DVHC-DSLD 2010" xfId="438"/>
    <cellStyle name="_07. NGTT2009-NN_Book3_02  Dan so lao dong(OK)" xfId="439"/>
    <cellStyle name="_07. NGTT2009-NN_Book3_02 Danso_Laodong 2012(chuan) CO SO" xfId="440"/>
    <cellStyle name="_07. NGTT2009-NN_Book3_03 TKQG va Thu chi NSNN 2012" xfId="441"/>
    <cellStyle name="_07. NGTT2009-NN_Book3_04 Doanh nghiep va CSKDCT 2012" xfId="442"/>
    <cellStyle name="_07. NGTT2009-NN_Book3_05 Doanh nghiep va Ca the_2011 (Ok)" xfId="443"/>
    <cellStyle name="_07. NGTT2009-NN_Book3_05 NGTT DN 2010 (OK)" xfId="444"/>
    <cellStyle name="_07. NGTT2009-NN_Book3_05 NGTT DN 2010 (OK)_Bo sung 04 bieu Cong nghiep" xfId="445"/>
    <cellStyle name="_07. NGTT2009-NN_Book3_06 Nong, lam nghiep 2010  (ok)" xfId="446"/>
    <cellStyle name="_07. NGTT2009-NN_Book3_07 NGTT CN 2012" xfId="447"/>
    <cellStyle name="_07. NGTT2009-NN_Book3_08 Thuong mai Tong muc - Diep" xfId="448"/>
    <cellStyle name="_07. NGTT2009-NN_Book3_08 Thuong mai va Du lich (Ok)" xfId="449"/>
    <cellStyle name="_07. NGTT2009-NN_Book3_09 Chi so gia 2011- VuTKG-1 (Ok)" xfId="450"/>
    <cellStyle name="_07. NGTT2009-NN_Book3_09 Du lich" xfId="451"/>
    <cellStyle name="_07. NGTT2009-NN_Book3_10 Market VH, YT, GD, NGTT 2011 " xfId="452"/>
    <cellStyle name="_07. NGTT2009-NN_Book3_10 Market VH, YT, GD, NGTT 2011 _02  Dan so lao dong(OK)" xfId="453"/>
    <cellStyle name="_07. NGTT2009-NN_Book3_10 Market VH, YT, GD, NGTT 2011 _03 TKQG va Thu chi NSNN 2012" xfId="454"/>
    <cellStyle name="_07. NGTT2009-NN_Book3_10 Market VH, YT, GD, NGTT 2011 _04 Doanh nghiep va CSKDCT 2012" xfId="455"/>
    <cellStyle name="_07. NGTT2009-NN_Book3_10 Market VH, YT, GD, NGTT 2011 _05 Doanh nghiep va Ca the_2011 (Ok)" xfId="456"/>
    <cellStyle name="_07. NGTT2009-NN_Book3_10 Market VH, YT, GD, NGTT 2011 _07 NGTT CN 2012" xfId="457"/>
    <cellStyle name="_07. NGTT2009-NN_Book3_10 Market VH, YT, GD, NGTT 2011 _08 Thuong mai Tong muc - Diep" xfId="458"/>
    <cellStyle name="_07. NGTT2009-NN_Book3_10 Market VH, YT, GD, NGTT 2011 _08 Thuong mai va Du lich (Ok)" xfId="459"/>
    <cellStyle name="_07. NGTT2009-NN_Book3_10 Market VH, YT, GD, NGTT 2011 _09 Chi so gia 2011- VuTKG-1 (Ok)" xfId="460"/>
    <cellStyle name="_07. NGTT2009-NN_Book3_10 Market VH, YT, GD, NGTT 2011 _09 Du lich" xfId="461"/>
    <cellStyle name="_07. NGTT2009-NN_Book3_10 Market VH, YT, GD, NGTT 2011 _10 Van tai va BCVT (da sua ok)" xfId="462"/>
    <cellStyle name="_07. NGTT2009-NN_Book3_10 Market VH, YT, GD, NGTT 2011 _11 (3)" xfId="463"/>
    <cellStyle name="_07. NGTT2009-NN_Book3_10 Market VH, YT, GD, NGTT 2011 _11 (3)_04 Doanh nghiep va CSKDCT 2012" xfId="464"/>
    <cellStyle name="_07. NGTT2009-NN_Book3_10 Market VH, YT, GD, NGTT 2011 _11 (3)_Xl0000167" xfId="465"/>
    <cellStyle name="_07. NGTT2009-NN_Book3_10 Market VH, YT, GD, NGTT 2011 _12 (2)" xfId="466"/>
    <cellStyle name="_07. NGTT2009-NN_Book3_10 Market VH, YT, GD, NGTT 2011 _12 (2)_04 Doanh nghiep va CSKDCT 2012" xfId="467"/>
    <cellStyle name="_07. NGTT2009-NN_Book3_10 Market VH, YT, GD, NGTT 2011 _12 (2)_Xl0000167" xfId="468"/>
    <cellStyle name="_07. NGTT2009-NN_Book3_10 Market VH, YT, GD, NGTT 2011 _12 Giao duc, Y Te va Muc songnam2011" xfId="469"/>
    <cellStyle name="_07. NGTT2009-NN_Book3_10 Market VH, YT, GD, NGTT 2011 _13 Van tai 2012" xfId="470"/>
    <cellStyle name="_07. NGTT2009-NN_Book3_10 Market VH, YT, GD, NGTT 2011 _Giaoduc2013(ok)" xfId="471"/>
    <cellStyle name="_07. NGTT2009-NN_Book3_10 Market VH, YT, GD, NGTT 2011 _Maket NGTT2012 LN,TS (7-1-2013)" xfId="472"/>
    <cellStyle name="_07. NGTT2009-NN_Book3_10 Market VH, YT, GD, NGTT 2011 _Maket NGTT2012 LN,TS (7-1-2013)_Nongnghiep" xfId="473"/>
    <cellStyle name="_07. NGTT2009-NN_Book3_10 Market VH, YT, GD, NGTT 2011 _Ngiam_lamnghiep_2011_v2(1)(1)" xfId="474"/>
    <cellStyle name="_07. NGTT2009-NN_Book3_10 Market VH, YT, GD, NGTT 2011 _Ngiam_lamnghiep_2011_v2(1)(1)_Nongnghiep" xfId="475"/>
    <cellStyle name="_07. NGTT2009-NN_Book3_10 Market VH, YT, GD, NGTT 2011 _NGTT LN,TS 2012 (Chuan)" xfId="476"/>
    <cellStyle name="_07. NGTT2009-NN_Book3_10 Market VH, YT, GD, NGTT 2011 _Nien giam TT Vu Nong nghiep 2012(solieu)-gui Vu TH 29-3-2013" xfId="477"/>
    <cellStyle name="_07. NGTT2009-NN_Book3_10 Market VH, YT, GD, NGTT 2011 _Nongnghiep" xfId="478"/>
    <cellStyle name="_07. NGTT2009-NN_Book3_10 Market VH, YT, GD, NGTT 2011 _Nongnghiep NGDD 2012_cap nhat den 24-5-2013(1)" xfId="479"/>
    <cellStyle name="_07. NGTT2009-NN_Book3_10 Market VH, YT, GD, NGTT 2011 _Nongnghiep_Nongnghiep NGDD 2012_cap nhat den 24-5-2013(1)" xfId="480"/>
    <cellStyle name="_07. NGTT2009-NN_Book3_10 Market VH, YT, GD, NGTT 2011 _So lieu quoc te TH" xfId="481"/>
    <cellStyle name="_07. NGTT2009-NN_Book3_10 Market VH, YT, GD, NGTT 2011 _Xl0000147" xfId="482"/>
    <cellStyle name="_07. NGTT2009-NN_Book3_10 Market VH, YT, GD, NGTT 2011 _Xl0000167" xfId="483"/>
    <cellStyle name="_07. NGTT2009-NN_Book3_10 Market VH, YT, GD, NGTT 2011 _XNK" xfId="484"/>
    <cellStyle name="_07. NGTT2009-NN_Book3_10 Van tai va BCVT (da sua ok)" xfId="485"/>
    <cellStyle name="_07. NGTT2009-NN_Book3_10 VH, YT, GD, NGTT 2010 - (OK)" xfId="486"/>
    <cellStyle name="_07. NGTT2009-NN_Book3_10 VH, YT, GD, NGTT 2010 - (OK)_Bo sung 04 bieu Cong nghiep" xfId="487"/>
    <cellStyle name="_07. NGTT2009-NN_Book3_11 (3)" xfId="488"/>
    <cellStyle name="_07. NGTT2009-NN_Book3_11 (3)_04 Doanh nghiep va CSKDCT 2012" xfId="489"/>
    <cellStyle name="_07. NGTT2009-NN_Book3_11 (3)_Xl0000167" xfId="490"/>
    <cellStyle name="_07. NGTT2009-NN_Book3_12 (2)" xfId="491"/>
    <cellStyle name="_07. NGTT2009-NN_Book3_12 (2)_04 Doanh nghiep va CSKDCT 2012" xfId="492"/>
    <cellStyle name="_07. NGTT2009-NN_Book3_12 (2)_Xl0000167" xfId="493"/>
    <cellStyle name="_07. NGTT2009-NN_Book3_12 Chi so gia 2012(chuan) co so" xfId="494"/>
    <cellStyle name="_07. NGTT2009-NN_Book3_12 Giao duc, Y Te va Muc songnam2011" xfId="495"/>
    <cellStyle name="_07. NGTT2009-NN_Book3_13 Van tai 2012" xfId="496"/>
    <cellStyle name="_07. NGTT2009-NN_Book3_Book1" xfId="497"/>
    <cellStyle name="_07. NGTT2009-NN_Book3_CucThongke-phucdap-Tuan-Anh" xfId="498"/>
    <cellStyle name="_07. NGTT2009-NN_Book3_Giaoduc2013(ok)" xfId="499"/>
    <cellStyle name="_07. NGTT2009-NN_Book3_GTSXNN" xfId="500"/>
    <cellStyle name="_07. NGTT2009-NN_Book3_GTSXNN_Nongnghiep NGDD 2012_cap nhat den 24-5-2013(1)" xfId="501"/>
    <cellStyle name="_07. NGTT2009-NN_Book3_Maket NGTT2012 LN,TS (7-1-2013)" xfId="502"/>
    <cellStyle name="_07. NGTT2009-NN_Book3_Maket NGTT2012 LN,TS (7-1-2013)_Nongnghiep" xfId="503"/>
    <cellStyle name="_07. NGTT2009-NN_Book3_Ngiam_lamnghiep_2011_v2(1)(1)" xfId="504"/>
    <cellStyle name="_07. NGTT2009-NN_Book3_Ngiam_lamnghiep_2011_v2(1)(1)_Nongnghiep" xfId="505"/>
    <cellStyle name="_07. NGTT2009-NN_Book3_NGTT LN,TS 2012 (Chuan)" xfId="506"/>
    <cellStyle name="_07. NGTT2009-NN_Book3_Nien giam day du  Nong nghiep 2010" xfId="507"/>
    <cellStyle name="_07. NGTT2009-NN_Book3_Nien giam TT Vu Nong nghiep 2012(solieu)-gui Vu TH 29-3-2013" xfId="508"/>
    <cellStyle name="_07. NGTT2009-NN_Book3_Nongnghiep" xfId="509"/>
    <cellStyle name="_07. NGTT2009-NN_Book3_Nongnghiep_Bo sung 04 bieu Cong nghiep" xfId="510"/>
    <cellStyle name="_07. NGTT2009-NN_Book3_Nongnghiep_Mau" xfId="511"/>
    <cellStyle name="_07. NGTT2009-NN_Book3_Nongnghiep_NGDD 2013 Thu chi NSNN " xfId="512"/>
    <cellStyle name="_07. NGTT2009-NN_Book3_Nongnghiep_Nongnghiep NGDD 2012_cap nhat den 24-5-2013(1)" xfId="513"/>
    <cellStyle name="_07. NGTT2009-NN_Book3_So lieu quoc te TH" xfId="514"/>
    <cellStyle name="_07. NGTT2009-NN_Book3_So lieu quoc te TH_08 Cong nghiep 2010" xfId="515"/>
    <cellStyle name="_07. NGTT2009-NN_Book3_So lieu quoc te TH_08 Thuong mai va Du lich (Ok)" xfId="516"/>
    <cellStyle name="_07. NGTT2009-NN_Book3_So lieu quoc te TH_09 Chi so gia 2011- VuTKG-1 (Ok)" xfId="517"/>
    <cellStyle name="_07. NGTT2009-NN_Book3_So lieu quoc te TH_09 Du lich" xfId="518"/>
    <cellStyle name="_07. NGTT2009-NN_Book3_So lieu quoc te TH_10 Van tai va BCVT (da sua ok)" xfId="519"/>
    <cellStyle name="_07. NGTT2009-NN_Book3_So lieu quoc te TH_12 Giao duc, Y Te va Muc songnam2011" xfId="520"/>
    <cellStyle name="_07. NGTT2009-NN_Book3_So lieu quoc te TH_nien giam tom tat du lich va XNK" xfId="521"/>
    <cellStyle name="_07. NGTT2009-NN_Book3_So lieu quoc te TH_Nongnghiep" xfId="522"/>
    <cellStyle name="_07. NGTT2009-NN_Book3_So lieu quoc te TH_XNK" xfId="523"/>
    <cellStyle name="_07. NGTT2009-NN_Book3_So lieu quoc te(GDP)" xfId="524"/>
    <cellStyle name="_07. NGTT2009-NN_Book3_So lieu quoc te(GDP)_02  Dan so lao dong(OK)" xfId="525"/>
    <cellStyle name="_07. NGTT2009-NN_Book3_So lieu quoc te(GDP)_03 TKQG va Thu chi NSNN 2012" xfId="526"/>
    <cellStyle name="_07. NGTT2009-NN_Book3_So lieu quoc te(GDP)_04 Doanh nghiep va CSKDCT 2012" xfId="527"/>
    <cellStyle name="_07. NGTT2009-NN_Book3_So lieu quoc te(GDP)_05 Doanh nghiep va Ca the_2011 (Ok)" xfId="528"/>
    <cellStyle name="_07. NGTT2009-NN_Book3_So lieu quoc te(GDP)_07 NGTT CN 2012" xfId="529"/>
    <cellStyle name="_07. NGTT2009-NN_Book3_So lieu quoc te(GDP)_08 Thuong mai Tong muc - Diep" xfId="530"/>
    <cellStyle name="_07. NGTT2009-NN_Book3_So lieu quoc te(GDP)_08 Thuong mai va Du lich (Ok)" xfId="531"/>
    <cellStyle name="_07. NGTT2009-NN_Book3_So lieu quoc te(GDP)_09 Chi so gia 2011- VuTKG-1 (Ok)" xfId="532"/>
    <cellStyle name="_07. NGTT2009-NN_Book3_So lieu quoc te(GDP)_09 Du lich" xfId="533"/>
    <cellStyle name="_07. NGTT2009-NN_Book3_So lieu quoc te(GDP)_10 Van tai va BCVT (da sua ok)" xfId="534"/>
    <cellStyle name="_07. NGTT2009-NN_Book3_So lieu quoc te(GDP)_11 (3)" xfId="535"/>
    <cellStyle name="_07. NGTT2009-NN_Book3_So lieu quoc te(GDP)_11 (3)_04 Doanh nghiep va CSKDCT 2012" xfId="536"/>
    <cellStyle name="_07. NGTT2009-NN_Book3_So lieu quoc te(GDP)_11 (3)_Xl0000167" xfId="537"/>
    <cellStyle name="_07. NGTT2009-NN_Book3_So lieu quoc te(GDP)_12 (2)" xfId="538"/>
    <cellStyle name="_07. NGTT2009-NN_Book3_So lieu quoc te(GDP)_12 (2)_04 Doanh nghiep va CSKDCT 2012" xfId="539"/>
    <cellStyle name="_07. NGTT2009-NN_Book3_So lieu quoc te(GDP)_12 (2)_Xl0000167" xfId="540"/>
    <cellStyle name="_07. NGTT2009-NN_Book3_So lieu quoc te(GDP)_12 Giao duc, Y Te va Muc songnam2011" xfId="541"/>
    <cellStyle name="_07. NGTT2009-NN_Book3_So lieu quoc te(GDP)_12 So lieu quoc te (Ok)" xfId="542"/>
    <cellStyle name="_07. NGTT2009-NN_Book3_So lieu quoc te(GDP)_13 Van tai 2012" xfId="543"/>
    <cellStyle name="_07. NGTT2009-NN_Book3_So lieu quoc te(GDP)_Giaoduc2013(ok)" xfId="544"/>
    <cellStyle name="_07. NGTT2009-NN_Book3_So lieu quoc te(GDP)_Maket NGTT2012 LN,TS (7-1-2013)" xfId="545"/>
    <cellStyle name="_07. NGTT2009-NN_Book3_So lieu quoc te(GDP)_Maket NGTT2012 LN,TS (7-1-2013)_Nongnghiep" xfId="546"/>
    <cellStyle name="_07. NGTT2009-NN_Book3_So lieu quoc te(GDP)_Ngiam_lamnghiep_2011_v2(1)(1)" xfId="547"/>
    <cellStyle name="_07. NGTT2009-NN_Book3_So lieu quoc te(GDP)_Ngiam_lamnghiep_2011_v2(1)(1)_Nongnghiep" xfId="548"/>
    <cellStyle name="_07. NGTT2009-NN_Book3_So lieu quoc te(GDP)_NGTT LN,TS 2012 (Chuan)" xfId="549"/>
    <cellStyle name="_07. NGTT2009-NN_Book3_So lieu quoc te(GDP)_Nien giam TT Vu Nong nghiep 2012(solieu)-gui Vu TH 29-3-2013" xfId="550"/>
    <cellStyle name="_07. NGTT2009-NN_Book3_So lieu quoc te(GDP)_Nongnghiep" xfId="551"/>
    <cellStyle name="_07. NGTT2009-NN_Book3_So lieu quoc te(GDP)_Nongnghiep NGDD 2012_cap nhat den 24-5-2013(1)" xfId="552"/>
    <cellStyle name="_07. NGTT2009-NN_Book3_So lieu quoc te(GDP)_Nongnghiep_Nongnghiep NGDD 2012_cap nhat den 24-5-2013(1)" xfId="553"/>
    <cellStyle name="_07. NGTT2009-NN_Book3_So lieu quoc te(GDP)_Xl0000147" xfId="554"/>
    <cellStyle name="_07. NGTT2009-NN_Book3_So lieu quoc te(GDP)_Xl0000167" xfId="555"/>
    <cellStyle name="_07. NGTT2009-NN_Book3_So lieu quoc te(GDP)_XNK" xfId="556"/>
    <cellStyle name="_07. NGTT2009-NN_Book3_Xl0000147" xfId="557"/>
    <cellStyle name="_07. NGTT2009-NN_Book3_Xl0000167" xfId="558"/>
    <cellStyle name="_07. NGTT2009-NN_Book3_XNK" xfId="559"/>
    <cellStyle name="_07. NGTT2009-NN_Book3_XNK_08 Thuong mai Tong muc - Diep" xfId="560"/>
    <cellStyle name="_07. NGTT2009-NN_Book3_XNK_Bo sung 04 bieu Cong nghiep" xfId="561"/>
    <cellStyle name="_07. NGTT2009-NN_Book3_XNK-2012" xfId="562"/>
    <cellStyle name="_07. NGTT2009-NN_Book3_XNK-Market" xfId="563"/>
    <cellStyle name="_07. NGTT2009-NN_Book4" xfId="564"/>
    <cellStyle name="_07. NGTT2009-NN_Book4_08 Cong nghiep 2010" xfId="565"/>
    <cellStyle name="_07. NGTT2009-NN_Book4_08 Thuong mai va Du lich (Ok)" xfId="566"/>
    <cellStyle name="_07. NGTT2009-NN_Book4_09 Chi so gia 2011- VuTKG-1 (Ok)" xfId="567"/>
    <cellStyle name="_07. NGTT2009-NN_Book4_09 Du lich" xfId="568"/>
    <cellStyle name="_07. NGTT2009-NN_Book4_10 Van tai va BCVT (da sua ok)" xfId="569"/>
    <cellStyle name="_07. NGTT2009-NN_Book4_12 Giao duc, Y Te va Muc songnam2011" xfId="570"/>
    <cellStyle name="_07. NGTT2009-NN_Book4_12 So lieu quoc te (Ok)" xfId="571"/>
    <cellStyle name="_07. NGTT2009-NN_Book4_Book1" xfId="572"/>
    <cellStyle name="_07. NGTT2009-NN_Book4_nien giam tom tat du lich va XNK" xfId="573"/>
    <cellStyle name="_07. NGTT2009-NN_Book4_Nongnghiep" xfId="574"/>
    <cellStyle name="_07. NGTT2009-NN_Book4_XNK" xfId="575"/>
    <cellStyle name="_07. NGTT2009-NN_Book4_XNK-2012" xfId="576"/>
    <cellStyle name="_07. NGTT2009-NN_CSKDCT 2010" xfId="577"/>
    <cellStyle name="_07. NGTT2009-NN_CSKDCT 2010_Bo sung 04 bieu Cong nghiep" xfId="578"/>
    <cellStyle name="_07. NGTT2009-NN_CucThongke-phucdap-Tuan-Anh" xfId="579"/>
    <cellStyle name="_07. NGTT2009-NN_dan so phan tich 10 nam(moi)" xfId="580"/>
    <cellStyle name="_07. NGTT2009-NN_dan so phan tich 10 nam(moi)_01 Don vi HC" xfId="581"/>
    <cellStyle name="_07. NGTT2009-NN_dan so phan tich 10 nam(moi)_02 Danso_Laodong 2012(chuan) CO SO" xfId="582"/>
    <cellStyle name="_07. NGTT2009-NN_dan so phan tich 10 nam(moi)_04 Doanh nghiep va CSKDCT 2012" xfId="583"/>
    <cellStyle name="_07. NGTT2009-NN_dan so phan tich 10 nam(moi)_NGDD 2013 Thu chi NSNN " xfId="584"/>
    <cellStyle name="_07. NGTT2009-NN_dan so phan tich 10 nam(moi)_Nien giam KT_TV 2010" xfId="585"/>
    <cellStyle name="_07. NGTT2009-NN_dan so phan tich 10 nam(moi)_Xl0000167" xfId="586"/>
    <cellStyle name="_07. NGTT2009-NN_Dat Dai NGTT -2013" xfId="587"/>
    <cellStyle name="_07. NGTT2009-NN_Giaoduc2013(ok)" xfId="588"/>
    <cellStyle name="_07. NGTT2009-NN_GTSXNN" xfId="589"/>
    <cellStyle name="_07. NGTT2009-NN_GTSXNN_Nongnghiep NGDD 2012_cap nhat den 24-5-2013(1)" xfId="590"/>
    <cellStyle name="_07. NGTT2009-NN_Lam nghiep, thuy san 2010 (ok)" xfId="591"/>
    <cellStyle name="_07. NGTT2009-NN_Lam nghiep, thuy san 2010 (ok)_08 Cong nghiep 2010" xfId="592"/>
    <cellStyle name="_07. NGTT2009-NN_Lam nghiep, thuy san 2010 (ok)_08 Thuong mai va Du lich (Ok)" xfId="593"/>
    <cellStyle name="_07. NGTT2009-NN_Lam nghiep, thuy san 2010 (ok)_09 Chi so gia 2011- VuTKG-1 (Ok)" xfId="594"/>
    <cellStyle name="_07. NGTT2009-NN_Lam nghiep, thuy san 2010 (ok)_09 Du lich" xfId="595"/>
    <cellStyle name="_07. NGTT2009-NN_Lam nghiep, thuy san 2010 (ok)_10 Van tai va BCVT (da sua ok)" xfId="596"/>
    <cellStyle name="_07. NGTT2009-NN_Lam nghiep, thuy san 2010 (ok)_12 Giao duc, Y Te va Muc songnam2011" xfId="597"/>
    <cellStyle name="_07. NGTT2009-NN_Lam nghiep, thuy san 2010 (ok)_nien giam tom tat du lich va XNK" xfId="598"/>
    <cellStyle name="_07. NGTT2009-NN_Lam nghiep, thuy san 2010 (ok)_Nongnghiep" xfId="599"/>
    <cellStyle name="_07. NGTT2009-NN_Lam nghiep, thuy san 2010 (ok)_XNK" xfId="600"/>
    <cellStyle name="_07. NGTT2009-NN_Maket NGTT Cong nghiep 2011" xfId="601"/>
    <cellStyle name="_07. NGTT2009-NN_Maket NGTT Cong nghiep 2011_08 Cong nghiep 2010" xfId="602"/>
    <cellStyle name="_07. NGTT2009-NN_Maket NGTT Cong nghiep 2011_08 Thuong mai va Du lich (Ok)" xfId="603"/>
    <cellStyle name="_07. NGTT2009-NN_Maket NGTT Cong nghiep 2011_09 Chi so gia 2011- VuTKG-1 (Ok)" xfId="604"/>
    <cellStyle name="_07. NGTT2009-NN_Maket NGTT Cong nghiep 2011_09 Du lich" xfId="605"/>
    <cellStyle name="_07. NGTT2009-NN_Maket NGTT Cong nghiep 2011_10 Van tai va BCVT (da sua ok)" xfId="606"/>
    <cellStyle name="_07. NGTT2009-NN_Maket NGTT Cong nghiep 2011_12 Giao duc, Y Te va Muc songnam2011" xfId="607"/>
    <cellStyle name="_07. NGTT2009-NN_Maket NGTT Cong nghiep 2011_nien giam tom tat du lich va XNK" xfId="608"/>
    <cellStyle name="_07. NGTT2009-NN_Maket NGTT Cong nghiep 2011_Nongnghiep" xfId="609"/>
    <cellStyle name="_07. NGTT2009-NN_Maket NGTT Cong nghiep 2011_XNK" xfId="610"/>
    <cellStyle name="_07. NGTT2009-NN_Maket NGTT Doanh Nghiep 2011" xfId="611"/>
    <cellStyle name="_07. NGTT2009-NN_Maket NGTT Doanh Nghiep 2011_08 Cong nghiep 2010" xfId="612"/>
    <cellStyle name="_07. NGTT2009-NN_Maket NGTT Doanh Nghiep 2011_08 Thuong mai va Du lich (Ok)" xfId="613"/>
    <cellStyle name="_07. NGTT2009-NN_Maket NGTT Doanh Nghiep 2011_09 Chi so gia 2011- VuTKG-1 (Ok)" xfId="614"/>
    <cellStyle name="_07. NGTT2009-NN_Maket NGTT Doanh Nghiep 2011_09 Du lich" xfId="615"/>
    <cellStyle name="_07. NGTT2009-NN_Maket NGTT Doanh Nghiep 2011_10 Van tai va BCVT (da sua ok)" xfId="616"/>
    <cellStyle name="_07. NGTT2009-NN_Maket NGTT Doanh Nghiep 2011_12 Giao duc, Y Te va Muc songnam2011" xfId="617"/>
    <cellStyle name="_07. NGTT2009-NN_Maket NGTT Doanh Nghiep 2011_nien giam tom tat du lich va XNK" xfId="618"/>
    <cellStyle name="_07. NGTT2009-NN_Maket NGTT Doanh Nghiep 2011_Nongnghiep" xfId="619"/>
    <cellStyle name="_07. NGTT2009-NN_Maket NGTT Doanh Nghiep 2011_XNK" xfId="620"/>
    <cellStyle name="_07. NGTT2009-NN_Maket NGTT Thu chi NS 2011" xfId="621"/>
    <cellStyle name="_07. NGTT2009-NN_Maket NGTT Thu chi NS 2011_08 Cong nghiep 2010" xfId="622"/>
    <cellStyle name="_07. NGTT2009-NN_Maket NGTT Thu chi NS 2011_08 Thuong mai va Du lich (Ok)" xfId="623"/>
    <cellStyle name="_07. NGTT2009-NN_Maket NGTT Thu chi NS 2011_09 Chi so gia 2011- VuTKG-1 (Ok)" xfId="624"/>
    <cellStyle name="_07. NGTT2009-NN_Maket NGTT Thu chi NS 2011_09 Du lich" xfId="625"/>
    <cellStyle name="_07. NGTT2009-NN_Maket NGTT Thu chi NS 2011_10 Van tai va BCVT (da sua ok)" xfId="626"/>
    <cellStyle name="_07. NGTT2009-NN_Maket NGTT Thu chi NS 2011_12 Giao duc, Y Te va Muc songnam2011" xfId="627"/>
    <cellStyle name="_07. NGTT2009-NN_Maket NGTT Thu chi NS 2011_nien giam tom tat du lich va XNK" xfId="628"/>
    <cellStyle name="_07. NGTT2009-NN_Maket NGTT Thu chi NS 2011_Nongnghiep" xfId="629"/>
    <cellStyle name="_07. NGTT2009-NN_Maket NGTT Thu chi NS 2011_XNK" xfId="630"/>
    <cellStyle name="_07. NGTT2009-NN_Maket NGTT2012 LN,TS (7-1-2013)" xfId="631"/>
    <cellStyle name="_07. NGTT2009-NN_Maket NGTT2012 LN,TS (7-1-2013)_Nongnghiep" xfId="632"/>
    <cellStyle name="_07. NGTT2009-NN_Ngiam_lamnghiep_2011_v2(1)(1)" xfId="633"/>
    <cellStyle name="_07. NGTT2009-NN_Ngiam_lamnghiep_2011_v2(1)(1)_Nongnghiep" xfId="634"/>
    <cellStyle name="_07. NGTT2009-NN_NGTT Ca the 2011 Diep" xfId="635"/>
    <cellStyle name="_07. NGTT2009-NN_NGTT Ca the 2011 Diep_08 Cong nghiep 2010" xfId="636"/>
    <cellStyle name="_07. NGTT2009-NN_NGTT Ca the 2011 Diep_08 Thuong mai va Du lich (Ok)" xfId="637"/>
    <cellStyle name="_07. NGTT2009-NN_NGTT Ca the 2011 Diep_09 Chi so gia 2011- VuTKG-1 (Ok)" xfId="638"/>
    <cellStyle name="_07. NGTT2009-NN_NGTT Ca the 2011 Diep_09 Du lich" xfId="639"/>
    <cellStyle name="_07. NGTT2009-NN_NGTT Ca the 2011 Diep_10 Van tai va BCVT (da sua ok)" xfId="640"/>
    <cellStyle name="_07. NGTT2009-NN_NGTT Ca the 2011 Diep_12 Giao duc, Y Te va Muc songnam2011" xfId="641"/>
    <cellStyle name="_07. NGTT2009-NN_NGTT Ca the 2011 Diep_nien giam tom tat du lich va XNK" xfId="642"/>
    <cellStyle name="_07. NGTT2009-NN_NGTT Ca the 2011 Diep_Nongnghiep" xfId="643"/>
    <cellStyle name="_07. NGTT2009-NN_NGTT Ca the 2011 Diep_XNK" xfId="644"/>
    <cellStyle name="_07. NGTT2009-NN_NGTT LN,TS 2012 (Chuan)" xfId="645"/>
    <cellStyle name="_07. NGTT2009-NN_Nien giam day du  Nong nghiep 2010" xfId="646"/>
    <cellStyle name="_07. NGTT2009-NN_Nien giam TT Vu Nong nghiep 2012(solieu)-gui Vu TH 29-3-2013" xfId="647"/>
    <cellStyle name="_07. NGTT2009-NN_Nongnghiep" xfId="648"/>
    <cellStyle name="_07. NGTT2009-NN_Nongnghiep_Bo sung 04 bieu Cong nghiep" xfId="649"/>
    <cellStyle name="_07. NGTT2009-NN_Nongnghiep_Mau" xfId="650"/>
    <cellStyle name="_07. NGTT2009-NN_Nongnghiep_NGDD 2013 Thu chi NSNN " xfId="651"/>
    <cellStyle name="_07. NGTT2009-NN_Nongnghiep_Nongnghiep NGDD 2012_cap nhat den 24-5-2013(1)" xfId="652"/>
    <cellStyle name="_07. NGTT2009-NN_Phan i (in)" xfId="653"/>
    <cellStyle name="_07. NGTT2009-NN_So lieu quoc te TH" xfId="654"/>
    <cellStyle name="_07. NGTT2009-NN_So lieu quoc te TH_08 Cong nghiep 2010" xfId="655"/>
    <cellStyle name="_07. NGTT2009-NN_So lieu quoc te TH_08 Thuong mai va Du lich (Ok)" xfId="656"/>
    <cellStyle name="_07. NGTT2009-NN_So lieu quoc te TH_09 Chi so gia 2011- VuTKG-1 (Ok)" xfId="657"/>
    <cellStyle name="_07. NGTT2009-NN_So lieu quoc te TH_09 Du lich" xfId="658"/>
    <cellStyle name="_07. NGTT2009-NN_So lieu quoc te TH_10 Van tai va BCVT (da sua ok)" xfId="659"/>
    <cellStyle name="_07. NGTT2009-NN_So lieu quoc te TH_12 Giao duc, Y Te va Muc songnam2011" xfId="660"/>
    <cellStyle name="_07. NGTT2009-NN_So lieu quoc te TH_nien giam tom tat du lich va XNK" xfId="661"/>
    <cellStyle name="_07. NGTT2009-NN_So lieu quoc te TH_Nongnghiep" xfId="662"/>
    <cellStyle name="_07. NGTT2009-NN_So lieu quoc te TH_XNK" xfId="663"/>
    <cellStyle name="_07. NGTT2009-NN_So lieu quoc te(GDP)" xfId="664"/>
    <cellStyle name="_07. NGTT2009-NN_So lieu quoc te(GDP)_02  Dan so lao dong(OK)" xfId="665"/>
    <cellStyle name="_07. NGTT2009-NN_So lieu quoc te(GDP)_03 TKQG va Thu chi NSNN 2012" xfId="666"/>
    <cellStyle name="_07. NGTT2009-NN_So lieu quoc te(GDP)_04 Doanh nghiep va CSKDCT 2012" xfId="667"/>
    <cellStyle name="_07. NGTT2009-NN_So lieu quoc te(GDP)_05 Doanh nghiep va Ca the_2011 (Ok)" xfId="668"/>
    <cellStyle name="_07. NGTT2009-NN_So lieu quoc te(GDP)_07 NGTT CN 2012" xfId="669"/>
    <cellStyle name="_07. NGTT2009-NN_So lieu quoc te(GDP)_08 Thuong mai Tong muc - Diep" xfId="670"/>
    <cellStyle name="_07. NGTT2009-NN_So lieu quoc te(GDP)_08 Thuong mai va Du lich (Ok)" xfId="671"/>
    <cellStyle name="_07. NGTT2009-NN_So lieu quoc te(GDP)_09 Chi so gia 2011- VuTKG-1 (Ok)" xfId="672"/>
    <cellStyle name="_07. NGTT2009-NN_So lieu quoc te(GDP)_09 Du lich" xfId="673"/>
    <cellStyle name="_07. NGTT2009-NN_So lieu quoc te(GDP)_10 Van tai va BCVT (da sua ok)" xfId="674"/>
    <cellStyle name="_07. NGTT2009-NN_So lieu quoc te(GDP)_11 (3)" xfId="675"/>
    <cellStyle name="_07. NGTT2009-NN_So lieu quoc te(GDP)_11 (3)_04 Doanh nghiep va CSKDCT 2012" xfId="676"/>
    <cellStyle name="_07. NGTT2009-NN_So lieu quoc te(GDP)_11 (3)_Xl0000167" xfId="677"/>
    <cellStyle name="_07. NGTT2009-NN_So lieu quoc te(GDP)_12 (2)" xfId="678"/>
    <cellStyle name="_07. NGTT2009-NN_So lieu quoc te(GDP)_12 (2)_04 Doanh nghiep va CSKDCT 2012" xfId="679"/>
    <cellStyle name="_07. NGTT2009-NN_So lieu quoc te(GDP)_12 (2)_Xl0000167" xfId="680"/>
    <cellStyle name="_07. NGTT2009-NN_So lieu quoc te(GDP)_12 Giao duc, Y Te va Muc songnam2011" xfId="681"/>
    <cellStyle name="_07. NGTT2009-NN_So lieu quoc te(GDP)_12 So lieu quoc te (Ok)" xfId="682"/>
    <cellStyle name="_07. NGTT2009-NN_So lieu quoc te(GDP)_13 Van tai 2012" xfId="683"/>
    <cellStyle name="_07. NGTT2009-NN_So lieu quoc te(GDP)_Giaoduc2013(ok)" xfId="684"/>
    <cellStyle name="_07. NGTT2009-NN_So lieu quoc te(GDP)_Maket NGTT2012 LN,TS (7-1-2013)" xfId="685"/>
    <cellStyle name="_07. NGTT2009-NN_So lieu quoc te(GDP)_Maket NGTT2012 LN,TS (7-1-2013)_Nongnghiep" xfId="686"/>
    <cellStyle name="_07. NGTT2009-NN_So lieu quoc te(GDP)_Ngiam_lamnghiep_2011_v2(1)(1)" xfId="687"/>
    <cellStyle name="_07. NGTT2009-NN_So lieu quoc te(GDP)_Ngiam_lamnghiep_2011_v2(1)(1)_Nongnghiep" xfId="688"/>
    <cellStyle name="_07. NGTT2009-NN_So lieu quoc te(GDP)_NGTT LN,TS 2012 (Chuan)" xfId="689"/>
    <cellStyle name="_07. NGTT2009-NN_So lieu quoc te(GDP)_Nien giam TT Vu Nong nghiep 2012(solieu)-gui Vu TH 29-3-2013" xfId="690"/>
    <cellStyle name="_07. NGTT2009-NN_So lieu quoc te(GDP)_Nongnghiep" xfId="691"/>
    <cellStyle name="_07. NGTT2009-NN_So lieu quoc te(GDP)_Nongnghiep NGDD 2012_cap nhat den 24-5-2013(1)" xfId="692"/>
    <cellStyle name="_07. NGTT2009-NN_So lieu quoc te(GDP)_Nongnghiep_Nongnghiep NGDD 2012_cap nhat den 24-5-2013(1)" xfId="693"/>
    <cellStyle name="_07. NGTT2009-NN_So lieu quoc te(GDP)_Xl0000147" xfId="694"/>
    <cellStyle name="_07. NGTT2009-NN_So lieu quoc te(GDP)_Xl0000167" xfId="695"/>
    <cellStyle name="_07. NGTT2009-NN_So lieu quoc te(GDP)_XNK" xfId="696"/>
    <cellStyle name="_07. NGTT2009-NN_Thuong mai va Du lich" xfId="697"/>
    <cellStyle name="_07. NGTT2009-NN_Thuong mai va Du lich_01 Don vi HC" xfId="698"/>
    <cellStyle name="_07. NGTT2009-NN_Thuong mai va Du lich_NGDD 2013 Thu chi NSNN " xfId="699"/>
    <cellStyle name="_07. NGTT2009-NN_Tong hop 1" xfId="700"/>
    <cellStyle name="_07. NGTT2009-NN_Tong hop NGTT" xfId="701"/>
    <cellStyle name="_07. NGTT2009-NN_Xl0000167" xfId="702"/>
    <cellStyle name="_07. NGTT2009-NN_XNK" xfId="703"/>
    <cellStyle name="_07. NGTT2009-NN_XNK (10-6)" xfId="704"/>
    <cellStyle name="_07. NGTT2009-NN_XNK_08 Thuong mai Tong muc - Diep" xfId="705"/>
    <cellStyle name="_07. NGTT2009-NN_XNK_Bo sung 04 bieu Cong nghiep" xfId="706"/>
    <cellStyle name="_07. NGTT2009-NN_XNK-2012" xfId="707"/>
    <cellStyle name="_07. NGTT2009-NN_XNK-Market" xfId="708"/>
    <cellStyle name="_09 VAN TAI(OK)" xfId="709"/>
    <cellStyle name="_09.GD-Yte_TT_MSDC2008" xfId="710"/>
    <cellStyle name="_09.GD-Yte_TT_MSDC2008 10" xfId="711"/>
    <cellStyle name="_09.GD-Yte_TT_MSDC2008 11" xfId="712"/>
    <cellStyle name="_09.GD-Yte_TT_MSDC2008 12" xfId="713"/>
    <cellStyle name="_09.GD-Yte_TT_MSDC2008 13" xfId="714"/>
    <cellStyle name="_09.GD-Yte_TT_MSDC2008 14" xfId="715"/>
    <cellStyle name="_09.GD-Yte_TT_MSDC2008 15" xfId="716"/>
    <cellStyle name="_09.GD-Yte_TT_MSDC2008 16" xfId="717"/>
    <cellStyle name="_09.GD-Yte_TT_MSDC2008 17" xfId="718"/>
    <cellStyle name="_09.GD-Yte_TT_MSDC2008 18" xfId="719"/>
    <cellStyle name="_09.GD-Yte_TT_MSDC2008 19" xfId="720"/>
    <cellStyle name="_09.GD-Yte_TT_MSDC2008 2" xfId="721"/>
    <cellStyle name="_09.GD-Yte_TT_MSDC2008 3" xfId="722"/>
    <cellStyle name="_09.GD-Yte_TT_MSDC2008 4" xfId="723"/>
    <cellStyle name="_09.GD-Yte_TT_MSDC2008 5" xfId="724"/>
    <cellStyle name="_09.GD-Yte_TT_MSDC2008 6" xfId="725"/>
    <cellStyle name="_09.GD-Yte_TT_MSDC2008 7" xfId="726"/>
    <cellStyle name="_09.GD-Yte_TT_MSDC2008 8" xfId="727"/>
    <cellStyle name="_09.GD-Yte_TT_MSDC2008 9" xfId="728"/>
    <cellStyle name="_09.GD-Yte_TT_MSDC2008_01 Don vi HC" xfId="729"/>
    <cellStyle name="_09.GD-Yte_TT_MSDC2008_01 DVHC-DSLD 2010" xfId="730"/>
    <cellStyle name="_09.GD-Yte_TT_MSDC2008_01 DVHC-DSLD 2010_01 Don vi HC" xfId="731"/>
    <cellStyle name="_09.GD-Yte_TT_MSDC2008_01 DVHC-DSLD 2010_02 Danso_Laodong 2012(chuan) CO SO" xfId="732"/>
    <cellStyle name="_09.GD-Yte_TT_MSDC2008_01 DVHC-DSLD 2010_04 Doanh nghiep va CSKDCT 2012" xfId="733"/>
    <cellStyle name="_09.GD-Yte_TT_MSDC2008_01 DVHC-DSLD 2010_08 Thuong mai Tong muc - Diep" xfId="734"/>
    <cellStyle name="_09.GD-Yte_TT_MSDC2008_01 DVHC-DSLD 2010_Bo sung 04 bieu Cong nghiep" xfId="735"/>
    <cellStyle name="_09.GD-Yte_TT_MSDC2008_01 DVHC-DSLD 2010_Mau" xfId="736"/>
    <cellStyle name="_09.GD-Yte_TT_MSDC2008_01 DVHC-DSLD 2010_NGDD 2013 Thu chi NSNN " xfId="737"/>
    <cellStyle name="_09.GD-Yte_TT_MSDC2008_01 DVHC-DSLD 2010_Nien giam KT_TV 2010" xfId="738"/>
    <cellStyle name="_09.GD-Yte_TT_MSDC2008_01 DVHC-DSLD 2010_nien giam tom tat 2010 (thuy)" xfId="739"/>
    <cellStyle name="_09.GD-Yte_TT_MSDC2008_01 DVHC-DSLD 2010_nien giam tom tat 2010 (thuy)_01 Don vi HC" xfId="740"/>
    <cellStyle name="_09.GD-Yte_TT_MSDC2008_01 DVHC-DSLD 2010_nien giam tom tat 2010 (thuy)_02 Danso_Laodong 2012(chuan) CO SO" xfId="741"/>
    <cellStyle name="_09.GD-Yte_TT_MSDC2008_01 DVHC-DSLD 2010_nien giam tom tat 2010 (thuy)_04 Doanh nghiep va CSKDCT 2012" xfId="742"/>
    <cellStyle name="_09.GD-Yte_TT_MSDC2008_01 DVHC-DSLD 2010_nien giam tom tat 2010 (thuy)_08 Thuong mai Tong muc - Diep" xfId="743"/>
    <cellStyle name="_09.GD-Yte_TT_MSDC2008_01 DVHC-DSLD 2010_nien giam tom tat 2010 (thuy)_09 Thuong mai va Du lich" xfId="744"/>
    <cellStyle name="_09.GD-Yte_TT_MSDC2008_01 DVHC-DSLD 2010_nien giam tom tat 2010 (thuy)_09 Thuong mai va Du lich_01 Don vi HC" xfId="745"/>
    <cellStyle name="_09.GD-Yte_TT_MSDC2008_01 DVHC-DSLD 2010_nien giam tom tat 2010 (thuy)_09 Thuong mai va Du lich_NGDD 2013 Thu chi NSNN " xfId="746"/>
    <cellStyle name="_09.GD-Yte_TT_MSDC2008_01 DVHC-DSLD 2010_nien giam tom tat 2010 (thuy)_Xl0000167" xfId="747"/>
    <cellStyle name="_09.GD-Yte_TT_MSDC2008_01 DVHC-DSLD 2010_Tong hop NGTT" xfId="748"/>
    <cellStyle name="_09.GD-Yte_TT_MSDC2008_01 DVHC-DSLD 2010_Tong hop NGTT_09 Thuong mai va Du lich" xfId="749"/>
    <cellStyle name="_09.GD-Yte_TT_MSDC2008_01 DVHC-DSLD 2010_Tong hop NGTT_09 Thuong mai va Du lich_01 Don vi HC" xfId="750"/>
    <cellStyle name="_09.GD-Yte_TT_MSDC2008_01 DVHC-DSLD 2010_Tong hop NGTT_09 Thuong mai va Du lich_NGDD 2013 Thu chi NSNN " xfId="751"/>
    <cellStyle name="_09.GD-Yte_TT_MSDC2008_01 DVHC-DSLD 2010_Xl0000167" xfId="752"/>
    <cellStyle name="_09.GD-Yte_TT_MSDC2008_02  Dan so lao dong(OK)" xfId="753"/>
    <cellStyle name="_09.GD-Yte_TT_MSDC2008_02 Danso_Laodong 2012(chuan) CO SO" xfId="754"/>
    <cellStyle name="_09.GD-Yte_TT_MSDC2008_03 Dautu 2010" xfId="755"/>
    <cellStyle name="_09.GD-Yte_TT_MSDC2008_03 Dautu 2010_01 Don vi HC" xfId="756"/>
    <cellStyle name="_09.GD-Yte_TT_MSDC2008_03 Dautu 2010_02 Danso_Laodong 2012(chuan) CO SO" xfId="757"/>
    <cellStyle name="_09.GD-Yte_TT_MSDC2008_03 Dautu 2010_04 Doanh nghiep va CSKDCT 2012" xfId="758"/>
    <cellStyle name="_09.GD-Yte_TT_MSDC2008_03 Dautu 2010_08 Thuong mai Tong muc - Diep" xfId="759"/>
    <cellStyle name="_09.GD-Yte_TT_MSDC2008_03 Dautu 2010_09 Thuong mai va Du lich" xfId="760"/>
    <cellStyle name="_09.GD-Yte_TT_MSDC2008_03 Dautu 2010_09 Thuong mai va Du lich_01 Don vi HC" xfId="761"/>
    <cellStyle name="_09.GD-Yte_TT_MSDC2008_03 Dautu 2010_09 Thuong mai va Du lich_NGDD 2013 Thu chi NSNN " xfId="762"/>
    <cellStyle name="_09.GD-Yte_TT_MSDC2008_03 Dautu 2010_Xl0000167" xfId="763"/>
    <cellStyle name="_09.GD-Yte_TT_MSDC2008_03 TKQG" xfId="764"/>
    <cellStyle name="_09.GD-Yte_TT_MSDC2008_03 TKQG_02  Dan so lao dong(OK)" xfId="765"/>
    <cellStyle name="_09.GD-Yte_TT_MSDC2008_03 TKQG_Xl0000167" xfId="766"/>
    <cellStyle name="_09.GD-Yte_TT_MSDC2008_04 Doanh nghiep va CSKDCT 2012" xfId="767"/>
    <cellStyle name="_09.GD-Yte_TT_MSDC2008_05 Doanh nghiep va Ca the_2011 (Ok)" xfId="768"/>
    <cellStyle name="_09.GD-Yte_TT_MSDC2008_05 NGTT DN 2010 (OK)" xfId="769"/>
    <cellStyle name="_09.GD-Yte_TT_MSDC2008_05 NGTT DN 2010 (OK)_Bo sung 04 bieu Cong nghiep" xfId="770"/>
    <cellStyle name="_09.GD-Yte_TT_MSDC2008_05 Thu chi NSNN" xfId="771"/>
    <cellStyle name="_09.GD-Yte_TT_MSDC2008_06 Nong, lam nghiep 2010  (ok)" xfId="772"/>
    <cellStyle name="_09.GD-Yte_TT_MSDC2008_07 NGTT CN 2012" xfId="773"/>
    <cellStyle name="_09.GD-Yte_TT_MSDC2008_08 Thuong mai Tong muc - Diep" xfId="774"/>
    <cellStyle name="_09.GD-Yte_TT_MSDC2008_08 Thuong mai va Du lich (Ok)" xfId="775"/>
    <cellStyle name="_09.GD-Yte_TT_MSDC2008_09 Chi so gia 2011- VuTKG-1 (Ok)" xfId="776"/>
    <cellStyle name="_09.GD-Yte_TT_MSDC2008_09 Du lich" xfId="777"/>
    <cellStyle name="_09.GD-Yte_TT_MSDC2008_10 Market VH, YT, GD, NGTT 2011 " xfId="778"/>
    <cellStyle name="_09.GD-Yte_TT_MSDC2008_10 Market VH, YT, GD, NGTT 2011 _02  Dan so lao dong(OK)" xfId="779"/>
    <cellStyle name="_09.GD-Yte_TT_MSDC2008_10 Market VH, YT, GD, NGTT 2011 _03 TKQG va Thu chi NSNN 2012" xfId="780"/>
    <cellStyle name="_09.GD-Yte_TT_MSDC2008_10 Market VH, YT, GD, NGTT 2011 _04 Doanh nghiep va CSKDCT 2012" xfId="781"/>
    <cellStyle name="_09.GD-Yte_TT_MSDC2008_10 Market VH, YT, GD, NGTT 2011 _05 Doanh nghiep va Ca the_2011 (Ok)" xfId="782"/>
    <cellStyle name="_09.GD-Yte_TT_MSDC2008_10 Market VH, YT, GD, NGTT 2011 _07 NGTT CN 2012" xfId="783"/>
    <cellStyle name="_09.GD-Yte_TT_MSDC2008_10 Market VH, YT, GD, NGTT 2011 _08 Thuong mai Tong muc - Diep" xfId="784"/>
    <cellStyle name="_09.GD-Yte_TT_MSDC2008_10 Market VH, YT, GD, NGTT 2011 _08 Thuong mai va Du lich (Ok)" xfId="785"/>
    <cellStyle name="_09.GD-Yte_TT_MSDC2008_10 Market VH, YT, GD, NGTT 2011 _09 Chi so gia 2011- VuTKG-1 (Ok)" xfId="786"/>
    <cellStyle name="_09.GD-Yte_TT_MSDC2008_10 Market VH, YT, GD, NGTT 2011 _09 Du lich" xfId="787"/>
    <cellStyle name="_09.GD-Yte_TT_MSDC2008_10 Market VH, YT, GD, NGTT 2011 _10 Van tai va BCVT (da sua ok)" xfId="788"/>
    <cellStyle name="_09.GD-Yte_TT_MSDC2008_10 Market VH, YT, GD, NGTT 2011 _11 (3)" xfId="789"/>
    <cellStyle name="_09.GD-Yte_TT_MSDC2008_10 Market VH, YT, GD, NGTT 2011 _11 (3)_04 Doanh nghiep va CSKDCT 2012" xfId="790"/>
    <cellStyle name="_09.GD-Yte_TT_MSDC2008_10 Market VH, YT, GD, NGTT 2011 _11 (3)_Xl0000167" xfId="791"/>
    <cellStyle name="_09.GD-Yte_TT_MSDC2008_10 Market VH, YT, GD, NGTT 2011 _12 (2)" xfId="792"/>
    <cellStyle name="_09.GD-Yte_TT_MSDC2008_10 Market VH, YT, GD, NGTT 2011 _12 (2)_04 Doanh nghiep va CSKDCT 2012" xfId="793"/>
    <cellStyle name="_09.GD-Yte_TT_MSDC2008_10 Market VH, YT, GD, NGTT 2011 _12 (2)_Xl0000167" xfId="794"/>
    <cellStyle name="_09.GD-Yte_TT_MSDC2008_10 Market VH, YT, GD, NGTT 2011 _12 Giao duc, Y Te va Muc songnam2011" xfId="795"/>
    <cellStyle name="_09.GD-Yte_TT_MSDC2008_10 Market VH, YT, GD, NGTT 2011 _13 Van tai 2012" xfId="796"/>
    <cellStyle name="_09.GD-Yte_TT_MSDC2008_10 Market VH, YT, GD, NGTT 2011 _Giaoduc2013(ok)" xfId="797"/>
    <cellStyle name="_09.GD-Yte_TT_MSDC2008_10 Market VH, YT, GD, NGTT 2011 _Maket NGTT2012 LN,TS (7-1-2013)" xfId="798"/>
    <cellStyle name="_09.GD-Yte_TT_MSDC2008_10 Market VH, YT, GD, NGTT 2011 _Maket NGTT2012 LN,TS (7-1-2013)_Nongnghiep" xfId="799"/>
    <cellStyle name="_09.GD-Yte_TT_MSDC2008_10 Market VH, YT, GD, NGTT 2011 _Ngiam_lamnghiep_2011_v2(1)(1)" xfId="800"/>
    <cellStyle name="_09.GD-Yte_TT_MSDC2008_10 Market VH, YT, GD, NGTT 2011 _Ngiam_lamnghiep_2011_v2(1)(1)_Nongnghiep" xfId="801"/>
    <cellStyle name="_09.GD-Yte_TT_MSDC2008_10 Market VH, YT, GD, NGTT 2011 _NGTT LN,TS 2012 (Chuan)" xfId="802"/>
    <cellStyle name="_09.GD-Yte_TT_MSDC2008_10 Market VH, YT, GD, NGTT 2011 _Nien giam TT Vu Nong nghiep 2012(solieu)-gui Vu TH 29-3-2013" xfId="803"/>
    <cellStyle name="_09.GD-Yte_TT_MSDC2008_10 Market VH, YT, GD, NGTT 2011 _Nongnghiep" xfId="804"/>
    <cellStyle name="_09.GD-Yte_TT_MSDC2008_10 Market VH, YT, GD, NGTT 2011 _Nongnghiep NGDD 2012_cap nhat den 24-5-2013(1)" xfId="805"/>
    <cellStyle name="_09.GD-Yte_TT_MSDC2008_10 Market VH, YT, GD, NGTT 2011 _Nongnghiep_Nongnghiep NGDD 2012_cap nhat den 24-5-2013(1)" xfId="806"/>
    <cellStyle name="_09.GD-Yte_TT_MSDC2008_10 Market VH, YT, GD, NGTT 2011 _So lieu quoc te TH" xfId="807"/>
    <cellStyle name="_09.GD-Yte_TT_MSDC2008_10 Market VH, YT, GD, NGTT 2011 _Xl0000147" xfId="808"/>
    <cellStyle name="_09.GD-Yte_TT_MSDC2008_10 Market VH, YT, GD, NGTT 2011 _Xl0000167" xfId="809"/>
    <cellStyle name="_09.GD-Yte_TT_MSDC2008_10 Market VH, YT, GD, NGTT 2011 _XNK" xfId="810"/>
    <cellStyle name="_09.GD-Yte_TT_MSDC2008_10 Van tai va BCVT (da sua ok)" xfId="811"/>
    <cellStyle name="_09.GD-Yte_TT_MSDC2008_10 VH, YT, GD, NGTT 2010 - (OK)" xfId="812"/>
    <cellStyle name="_09.GD-Yte_TT_MSDC2008_10 VH, YT, GD, NGTT 2010 - (OK)_Bo sung 04 bieu Cong nghiep" xfId="813"/>
    <cellStyle name="_09.GD-Yte_TT_MSDC2008_11 (3)" xfId="814"/>
    <cellStyle name="_09.GD-Yte_TT_MSDC2008_11 (3)_04 Doanh nghiep va CSKDCT 2012" xfId="815"/>
    <cellStyle name="_09.GD-Yte_TT_MSDC2008_11 (3)_Xl0000167" xfId="816"/>
    <cellStyle name="_09.GD-Yte_TT_MSDC2008_11 So lieu quoc te 2010-final" xfId="817"/>
    <cellStyle name="_09.GD-Yte_TT_MSDC2008_12 (2)" xfId="818"/>
    <cellStyle name="_09.GD-Yte_TT_MSDC2008_12 (2)_04 Doanh nghiep va CSKDCT 2012" xfId="819"/>
    <cellStyle name="_09.GD-Yte_TT_MSDC2008_12 (2)_Xl0000167" xfId="820"/>
    <cellStyle name="_09.GD-Yte_TT_MSDC2008_12 Chi so gia 2012(chuan) co so" xfId="821"/>
    <cellStyle name="_09.GD-Yte_TT_MSDC2008_12 Giao duc, Y Te va Muc songnam2011" xfId="822"/>
    <cellStyle name="_09.GD-Yte_TT_MSDC2008_13 Van tai 2012" xfId="823"/>
    <cellStyle name="_09.GD-Yte_TT_MSDC2008_Book1" xfId="824"/>
    <cellStyle name="_09.GD-Yte_TT_MSDC2008_Dat Dai NGTT -2013" xfId="825"/>
    <cellStyle name="_09.GD-Yte_TT_MSDC2008_Giaoduc2013(ok)" xfId="826"/>
    <cellStyle name="_09.GD-Yte_TT_MSDC2008_GTSXNN" xfId="827"/>
    <cellStyle name="_09.GD-Yte_TT_MSDC2008_GTSXNN_Nongnghiep NGDD 2012_cap nhat den 24-5-2013(1)" xfId="828"/>
    <cellStyle name="_09.GD-Yte_TT_MSDC2008_Maket NGTT Thu chi NS 2011" xfId="829"/>
    <cellStyle name="_09.GD-Yte_TT_MSDC2008_Maket NGTT Thu chi NS 2011_08 Cong nghiep 2010" xfId="830"/>
    <cellStyle name="_09.GD-Yte_TT_MSDC2008_Maket NGTT Thu chi NS 2011_08 Thuong mai va Du lich (Ok)" xfId="831"/>
    <cellStyle name="_09.GD-Yte_TT_MSDC2008_Maket NGTT Thu chi NS 2011_09 Chi so gia 2011- VuTKG-1 (Ok)" xfId="832"/>
    <cellStyle name="_09.GD-Yte_TT_MSDC2008_Maket NGTT Thu chi NS 2011_09 Du lich" xfId="833"/>
    <cellStyle name="_09.GD-Yte_TT_MSDC2008_Maket NGTT Thu chi NS 2011_10 Van tai va BCVT (da sua ok)" xfId="834"/>
    <cellStyle name="_09.GD-Yte_TT_MSDC2008_Maket NGTT Thu chi NS 2011_12 Giao duc, Y Te va Muc songnam2011" xfId="835"/>
    <cellStyle name="_09.GD-Yte_TT_MSDC2008_Maket NGTT Thu chi NS 2011_nien giam tom tat du lich va XNK" xfId="836"/>
    <cellStyle name="_09.GD-Yte_TT_MSDC2008_Maket NGTT Thu chi NS 2011_Nongnghiep" xfId="837"/>
    <cellStyle name="_09.GD-Yte_TT_MSDC2008_Maket NGTT Thu chi NS 2011_XNK" xfId="838"/>
    <cellStyle name="_09.GD-Yte_TT_MSDC2008_Maket NGTT2012 LN,TS (7-1-2013)" xfId="839"/>
    <cellStyle name="_09.GD-Yte_TT_MSDC2008_Maket NGTT2012 LN,TS (7-1-2013)_Nongnghiep" xfId="840"/>
    <cellStyle name="_09.GD-Yte_TT_MSDC2008_Mau" xfId="841"/>
    <cellStyle name="_09.GD-Yte_TT_MSDC2008_Ngiam_lamnghiep_2011_v2(1)(1)" xfId="842"/>
    <cellStyle name="_09.GD-Yte_TT_MSDC2008_Ngiam_lamnghiep_2011_v2(1)(1)_Nongnghiep" xfId="843"/>
    <cellStyle name="_09.GD-Yte_TT_MSDC2008_NGTT LN,TS 2012 (Chuan)" xfId="844"/>
    <cellStyle name="_09.GD-Yte_TT_MSDC2008_Nien giam day du  Nong nghiep 2010" xfId="845"/>
    <cellStyle name="_09.GD-Yte_TT_MSDC2008_Nien giam KT_TV 2010" xfId="846"/>
    <cellStyle name="_09.GD-Yte_TT_MSDC2008_Nien giam TT Vu Nong nghiep 2012(solieu)-gui Vu TH 29-3-2013" xfId="847"/>
    <cellStyle name="_09.GD-Yte_TT_MSDC2008_Nongnghiep" xfId="848"/>
    <cellStyle name="_09.GD-Yte_TT_MSDC2008_Nongnghiep_Bo sung 04 bieu Cong nghiep" xfId="849"/>
    <cellStyle name="_09.GD-Yte_TT_MSDC2008_Nongnghiep_Mau" xfId="850"/>
    <cellStyle name="_09.GD-Yte_TT_MSDC2008_Nongnghiep_NGDD 2013 Thu chi NSNN " xfId="851"/>
    <cellStyle name="_09.GD-Yte_TT_MSDC2008_Nongnghiep_Nongnghiep NGDD 2012_cap nhat den 24-5-2013(1)" xfId="852"/>
    <cellStyle name="_09.GD-Yte_TT_MSDC2008_Phan i (in)" xfId="853"/>
    <cellStyle name="_09.GD-Yte_TT_MSDC2008_So lieu quoc te TH" xfId="854"/>
    <cellStyle name="_09.GD-Yte_TT_MSDC2008_So lieu quoc te TH_08 Cong nghiep 2010" xfId="855"/>
    <cellStyle name="_09.GD-Yte_TT_MSDC2008_So lieu quoc te TH_08 Thuong mai va Du lich (Ok)" xfId="856"/>
    <cellStyle name="_09.GD-Yte_TT_MSDC2008_So lieu quoc te TH_09 Chi so gia 2011- VuTKG-1 (Ok)" xfId="857"/>
    <cellStyle name="_09.GD-Yte_TT_MSDC2008_So lieu quoc te TH_09 Du lich" xfId="858"/>
    <cellStyle name="_09.GD-Yte_TT_MSDC2008_So lieu quoc te TH_10 Van tai va BCVT (da sua ok)" xfId="859"/>
    <cellStyle name="_09.GD-Yte_TT_MSDC2008_So lieu quoc te TH_12 Giao duc, Y Te va Muc songnam2011" xfId="860"/>
    <cellStyle name="_09.GD-Yte_TT_MSDC2008_So lieu quoc te TH_nien giam tom tat du lich va XNK" xfId="861"/>
    <cellStyle name="_09.GD-Yte_TT_MSDC2008_So lieu quoc te TH_Nongnghiep" xfId="862"/>
    <cellStyle name="_09.GD-Yte_TT_MSDC2008_So lieu quoc te TH_XNK" xfId="863"/>
    <cellStyle name="_09.GD-Yte_TT_MSDC2008_So lieu quoc te(GDP)" xfId="864"/>
    <cellStyle name="_09.GD-Yte_TT_MSDC2008_So lieu quoc te(GDP)_02  Dan so lao dong(OK)" xfId="865"/>
    <cellStyle name="_09.GD-Yte_TT_MSDC2008_So lieu quoc te(GDP)_03 TKQG va Thu chi NSNN 2012" xfId="866"/>
    <cellStyle name="_09.GD-Yte_TT_MSDC2008_So lieu quoc te(GDP)_04 Doanh nghiep va CSKDCT 2012" xfId="867"/>
    <cellStyle name="_09.GD-Yte_TT_MSDC2008_So lieu quoc te(GDP)_05 Doanh nghiep va Ca the_2011 (Ok)" xfId="868"/>
    <cellStyle name="_09.GD-Yte_TT_MSDC2008_So lieu quoc te(GDP)_07 NGTT CN 2012" xfId="869"/>
    <cellStyle name="_09.GD-Yte_TT_MSDC2008_So lieu quoc te(GDP)_08 Thuong mai Tong muc - Diep" xfId="870"/>
    <cellStyle name="_09.GD-Yte_TT_MSDC2008_So lieu quoc te(GDP)_08 Thuong mai va Du lich (Ok)" xfId="871"/>
    <cellStyle name="_09.GD-Yte_TT_MSDC2008_So lieu quoc te(GDP)_09 Chi so gia 2011- VuTKG-1 (Ok)" xfId="872"/>
    <cellStyle name="_09.GD-Yte_TT_MSDC2008_So lieu quoc te(GDP)_09 Du lich" xfId="873"/>
    <cellStyle name="_09.GD-Yte_TT_MSDC2008_So lieu quoc te(GDP)_10 Van tai va BCVT (da sua ok)" xfId="874"/>
    <cellStyle name="_09.GD-Yte_TT_MSDC2008_So lieu quoc te(GDP)_11 (3)" xfId="875"/>
    <cellStyle name="_09.GD-Yte_TT_MSDC2008_So lieu quoc te(GDP)_11 (3)_04 Doanh nghiep va CSKDCT 2012" xfId="876"/>
    <cellStyle name="_09.GD-Yte_TT_MSDC2008_So lieu quoc te(GDP)_11 (3)_Xl0000167" xfId="877"/>
    <cellStyle name="_09.GD-Yte_TT_MSDC2008_So lieu quoc te(GDP)_12 (2)" xfId="878"/>
    <cellStyle name="_09.GD-Yte_TT_MSDC2008_So lieu quoc te(GDP)_12 (2)_04 Doanh nghiep va CSKDCT 2012" xfId="879"/>
    <cellStyle name="_09.GD-Yte_TT_MSDC2008_So lieu quoc te(GDP)_12 (2)_Xl0000167" xfId="880"/>
    <cellStyle name="_09.GD-Yte_TT_MSDC2008_So lieu quoc te(GDP)_12 Giao duc, Y Te va Muc songnam2011" xfId="881"/>
    <cellStyle name="_09.GD-Yte_TT_MSDC2008_So lieu quoc te(GDP)_12 So lieu quoc te (Ok)" xfId="882"/>
    <cellStyle name="_09.GD-Yte_TT_MSDC2008_So lieu quoc te(GDP)_13 Van tai 2012" xfId="883"/>
    <cellStyle name="_09.GD-Yte_TT_MSDC2008_So lieu quoc te(GDP)_Giaoduc2013(ok)" xfId="884"/>
    <cellStyle name="_09.GD-Yte_TT_MSDC2008_So lieu quoc te(GDP)_Maket NGTT2012 LN,TS (7-1-2013)" xfId="885"/>
    <cellStyle name="_09.GD-Yte_TT_MSDC2008_So lieu quoc te(GDP)_Maket NGTT2012 LN,TS (7-1-2013)_Nongnghiep" xfId="886"/>
    <cellStyle name="_09.GD-Yte_TT_MSDC2008_So lieu quoc te(GDP)_Ngiam_lamnghiep_2011_v2(1)(1)" xfId="887"/>
    <cellStyle name="_09.GD-Yte_TT_MSDC2008_So lieu quoc te(GDP)_Ngiam_lamnghiep_2011_v2(1)(1)_Nongnghiep" xfId="888"/>
    <cellStyle name="_09.GD-Yte_TT_MSDC2008_So lieu quoc te(GDP)_NGTT LN,TS 2012 (Chuan)" xfId="889"/>
    <cellStyle name="_09.GD-Yte_TT_MSDC2008_So lieu quoc te(GDP)_Nien giam TT Vu Nong nghiep 2012(solieu)-gui Vu TH 29-3-2013" xfId="890"/>
    <cellStyle name="_09.GD-Yte_TT_MSDC2008_So lieu quoc te(GDP)_Nongnghiep" xfId="891"/>
    <cellStyle name="_09.GD-Yte_TT_MSDC2008_So lieu quoc te(GDP)_Nongnghiep NGDD 2012_cap nhat den 24-5-2013(1)" xfId="892"/>
    <cellStyle name="_09.GD-Yte_TT_MSDC2008_So lieu quoc te(GDP)_Nongnghiep_Nongnghiep NGDD 2012_cap nhat den 24-5-2013(1)" xfId="893"/>
    <cellStyle name="_09.GD-Yte_TT_MSDC2008_So lieu quoc te(GDP)_Xl0000147" xfId="894"/>
    <cellStyle name="_09.GD-Yte_TT_MSDC2008_So lieu quoc te(GDP)_Xl0000167" xfId="895"/>
    <cellStyle name="_09.GD-Yte_TT_MSDC2008_So lieu quoc te(GDP)_XNK" xfId="896"/>
    <cellStyle name="_09.GD-Yte_TT_MSDC2008_Tong hop 1" xfId="897"/>
    <cellStyle name="_09.GD-Yte_TT_MSDC2008_Tong hop NGTT" xfId="898"/>
    <cellStyle name="_09.GD-Yte_TT_MSDC2008_Xl0000167" xfId="899"/>
    <cellStyle name="_09.GD-Yte_TT_MSDC2008_XNK" xfId="900"/>
    <cellStyle name="_09.GD-Yte_TT_MSDC2008_XNK_08 Thuong mai Tong muc - Diep" xfId="901"/>
    <cellStyle name="_09.GD-Yte_TT_MSDC2008_XNK_Bo sung 04 bieu Cong nghiep" xfId="902"/>
    <cellStyle name="_09.GD-Yte_TT_MSDC2008_XNK-2012" xfId="903"/>
    <cellStyle name="_09.GD-Yte_TT_MSDC2008_XNK-Market" xfId="904"/>
    <cellStyle name="_1.OK" xfId="905"/>
    <cellStyle name="_10.Bieuthegioi-tan_NGTT2008(1)" xfId="906"/>
    <cellStyle name="_10.Bieuthegioi-tan_NGTT2008(1) 10" xfId="907"/>
    <cellStyle name="_10.Bieuthegioi-tan_NGTT2008(1) 11" xfId="908"/>
    <cellStyle name="_10.Bieuthegioi-tan_NGTT2008(1) 12" xfId="909"/>
    <cellStyle name="_10.Bieuthegioi-tan_NGTT2008(1) 13" xfId="910"/>
    <cellStyle name="_10.Bieuthegioi-tan_NGTT2008(1) 14" xfId="911"/>
    <cellStyle name="_10.Bieuthegioi-tan_NGTT2008(1) 15" xfId="912"/>
    <cellStyle name="_10.Bieuthegioi-tan_NGTT2008(1) 16" xfId="913"/>
    <cellStyle name="_10.Bieuthegioi-tan_NGTT2008(1) 17" xfId="914"/>
    <cellStyle name="_10.Bieuthegioi-tan_NGTT2008(1) 18" xfId="915"/>
    <cellStyle name="_10.Bieuthegioi-tan_NGTT2008(1) 19" xfId="916"/>
    <cellStyle name="_10.Bieuthegioi-tan_NGTT2008(1) 2" xfId="917"/>
    <cellStyle name="_10.Bieuthegioi-tan_NGTT2008(1) 3" xfId="918"/>
    <cellStyle name="_10.Bieuthegioi-tan_NGTT2008(1) 4" xfId="919"/>
    <cellStyle name="_10.Bieuthegioi-tan_NGTT2008(1) 5" xfId="920"/>
    <cellStyle name="_10.Bieuthegioi-tan_NGTT2008(1) 6" xfId="921"/>
    <cellStyle name="_10.Bieuthegioi-tan_NGTT2008(1) 7" xfId="922"/>
    <cellStyle name="_10.Bieuthegioi-tan_NGTT2008(1) 8" xfId="923"/>
    <cellStyle name="_10.Bieuthegioi-tan_NGTT2008(1) 9" xfId="924"/>
    <cellStyle name="_10.Bieuthegioi-tan_NGTT2008(1)_01 Don vi HC" xfId="925"/>
    <cellStyle name="_10.Bieuthegioi-tan_NGTT2008(1)_01 DVHC-DSLD 2010" xfId="926"/>
    <cellStyle name="_10.Bieuthegioi-tan_NGTT2008(1)_01 DVHC-DSLD 2010_01 Don vi HC" xfId="927"/>
    <cellStyle name="_10.Bieuthegioi-tan_NGTT2008(1)_01 DVHC-DSLD 2010_02 Danso_Laodong 2012(chuan) CO SO" xfId="928"/>
    <cellStyle name="_10.Bieuthegioi-tan_NGTT2008(1)_01 DVHC-DSLD 2010_04 Doanh nghiep va CSKDCT 2012" xfId="929"/>
    <cellStyle name="_10.Bieuthegioi-tan_NGTT2008(1)_01 DVHC-DSLD 2010_08 Thuong mai Tong muc - Diep" xfId="930"/>
    <cellStyle name="_10.Bieuthegioi-tan_NGTT2008(1)_01 DVHC-DSLD 2010_Bo sung 04 bieu Cong nghiep" xfId="931"/>
    <cellStyle name="_10.Bieuthegioi-tan_NGTT2008(1)_01 DVHC-DSLD 2010_Mau" xfId="932"/>
    <cellStyle name="_10.Bieuthegioi-tan_NGTT2008(1)_01 DVHC-DSLD 2010_NGDD 2013 Thu chi NSNN " xfId="933"/>
    <cellStyle name="_10.Bieuthegioi-tan_NGTT2008(1)_01 DVHC-DSLD 2010_Nien giam KT_TV 2010" xfId="934"/>
    <cellStyle name="_10.Bieuthegioi-tan_NGTT2008(1)_01 DVHC-DSLD 2010_nien giam tom tat 2010 (thuy)" xfId="935"/>
    <cellStyle name="_10.Bieuthegioi-tan_NGTT2008(1)_01 DVHC-DSLD 2010_nien giam tom tat 2010 (thuy)_01 Don vi HC" xfId="936"/>
    <cellStyle name="_10.Bieuthegioi-tan_NGTT2008(1)_01 DVHC-DSLD 2010_nien giam tom tat 2010 (thuy)_02 Danso_Laodong 2012(chuan) CO SO" xfId="937"/>
    <cellStyle name="_10.Bieuthegioi-tan_NGTT2008(1)_01 DVHC-DSLD 2010_nien giam tom tat 2010 (thuy)_04 Doanh nghiep va CSKDCT 2012" xfId="938"/>
    <cellStyle name="_10.Bieuthegioi-tan_NGTT2008(1)_01 DVHC-DSLD 2010_nien giam tom tat 2010 (thuy)_08 Thuong mai Tong muc - Diep" xfId="939"/>
    <cellStyle name="_10.Bieuthegioi-tan_NGTT2008(1)_01 DVHC-DSLD 2010_nien giam tom tat 2010 (thuy)_09 Thuong mai va Du lich" xfId="940"/>
    <cellStyle name="_10.Bieuthegioi-tan_NGTT2008(1)_01 DVHC-DSLD 2010_nien giam tom tat 2010 (thuy)_09 Thuong mai va Du lich_01 Don vi HC" xfId="941"/>
    <cellStyle name="_10.Bieuthegioi-tan_NGTT2008(1)_01 DVHC-DSLD 2010_nien giam tom tat 2010 (thuy)_09 Thuong mai va Du lich_NGDD 2013 Thu chi NSNN " xfId="942"/>
    <cellStyle name="_10.Bieuthegioi-tan_NGTT2008(1)_01 DVHC-DSLD 2010_nien giam tom tat 2010 (thuy)_Xl0000167" xfId="943"/>
    <cellStyle name="_10.Bieuthegioi-tan_NGTT2008(1)_01 DVHC-DSLD 2010_Tong hop NGTT" xfId="944"/>
    <cellStyle name="_10.Bieuthegioi-tan_NGTT2008(1)_01 DVHC-DSLD 2010_Tong hop NGTT_09 Thuong mai va Du lich" xfId="945"/>
    <cellStyle name="_10.Bieuthegioi-tan_NGTT2008(1)_01 DVHC-DSLD 2010_Tong hop NGTT_09 Thuong mai va Du lich_01 Don vi HC" xfId="946"/>
    <cellStyle name="_10.Bieuthegioi-tan_NGTT2008(1)_01 DVHC-DSLD 2010_Tong hop NGTT_09 Thuong mai va Du lich_NGDD 2013 Thu chi NSNN " xfId="947"/>
    <cellStyle name="_10.Bieuthegioi-tan_NGTT2008(1)_01 DVHC-DSLD 2010_Xl0000167" xfId="948"/>
    <cellStyle name="_10.Bieuthegioi-tan_NGTT2008(1)_02  Dan so lao dong(OK)" xfId="949"/>
    <cellStyle name="_10.Bieuthegioi-tan_NGTT2008(1)_02 Danso_Laodong 2012(chuan) CO SO" xfId="950"/>
    <cellStyle name="_10.Bieuthegioi-tan_NGTT2008(1)_03 Dautu 2010" xfId="951"/>
    <cellStyle name="_10.Bieuthegioi-tan_NGTT2008(1)_03 Dautu 2010_01 Don vi HC" xfId="952"/>
    <cellStyle name="_10.Bieuthegioi-tan_NGTT2008(1)_03 Dautu 2010_02 Danso_Laodong 2012(chuan) CO SO" xfId="953"/>
    <cellStyle name="_10.Bieuthegioi-tan_NGTT2008(1)_03 Dautu 2010_04 Doanh nghiep va CSKDCT 2012" xfId="954"/>
    <cellStyle name="_10.Bieuthegioi-tan_NGTT2008(1)_03 Dautu 2010_08 Thuong mai Tong muc - Diep" xfId="955"/>
    <cellStyle name="_10.Bieuthegioi-tan_NGTT2008(1)_03 Dautu 2010_09 Thuong mai va Du lich" xfId="956"/>
    <cellStyle name="_10.Bieuthegioi-tan_NGTT2008(1)_03 Dautu 2010_09 Thuong mai va Du lich_01 Don vi HC" xfId="957"/>
    <cellStyle name="_10.Bieuthegioi-tan_NGTT2008(1)_03 Dautu 2010_09 Thuong mai va Du lich_NGDD 2013 Thu chi NSNN " xfId="958"/>
    <cellStyle name="_10.Bieuthegioi-tan_NGTT2008(1)_03 Dautu 2010_Xl0000167" xfId="959"/>
    <cellStyle name="_10.Bieuthegioi-tan_NGTT2008(1)_03 TKQG" xfId="960"/>
    <cellStyle name="_10.Bieuthegioi-tan_NGTT2008(1)_03 TKQG_02  Dan so lao dong(OK)" xfId="961"/>
    <cellStyle name="_10.Bieuthegioi-tan_NGTT2008(1)_03 TKQG_Xl0000167" xfId="962"/>
    <cellStyle name="_10.Bieuthegioi-tan_NGTT2008(1)_04 Doanh nghiep va CSKDCT 2012" xfId="963"/>
    <cellStyle name="_10.Bieuthegioi-tan_NGTT2008(1)_05 Doanh nghiep va Ca the_2011 (Ok)" xfId="964"/>
    <cellStyle name="_10.Bieuthegioi-tan_NGTT2008(1)_05 Thu chi NSNN" xfId="965"/>
    <cellStyle name="_10.Bieuthegioi-tan_NGTT2008(1)_05 Thuong mai" xfId="966"/>
    <cellStyle name="_10.Bieuthegioi-tan_NGTT2008(1)_05 Thuong mai_01 Don vi HC" xfId="967"/>
    <cellStyle name="_10.Bieuthegioi-tan_NGTT2008(1)_05 Thuong mai_02 Danso_Laodong 2012(chuan) CO SO" xfId="968"/>
    <cellStyle name="_10.Bieuthegioi-tan_NGTT2008(1)_05 Thuong mai_04 Doanh nghiep va CSKDCT 2012" xfId="969"/>
    <cellStyle name="_10.Bieuthegioi-tan_NGTT2008(1)_05 Thuong mai_NGDD 2013 Thu chi NSNN " xfId="970"/>
    <cellStyle name="_10.Bieuthegioi-tan_NGTT2008(1)_05 Thuong mai_Nien giam KT_TV 2010" xfId="971"/>
    <cellStyle name="_10.Bieuthegioi-tan_NGTT2008(1)_05 Thuong mai_Xl0000167" xfId="972"/>
    <cellStyle name="_10.Bieuthegioi-tan_NGTT2008(1)_06 Nong, lam nghiep 2010  (ok)" xfId="973"/>
    <cellStyle name="_10.Bieuthegioi-tan_NGTT2008(1)_06 Van tai" xfId="974"/>
    <cellStyle name="_10.Bieuthegioi-tan_NGTT2008(1)_06 Van tai_01 Don vi HC" xfId="975"/>
    <cellStyle name="_10.Bieuthegioi-tan_NGTT2008(1)_06 Van tai_02 Danso_Laodong 2012(chuan) CO SO" xfId="976"/>
    <cellStyle name="_10.Bieuthegioi-tan_NGTT2008(1)_06 Van tai_04 Doanh nghiep va CSKDCT 2012" xfId="977"/>
    <cellStyle name="_10.Bieuthegioi-tan_NGTT2008(1)_06 Van tai_NGDD 2013 Thu chi NSNN " xfId="978"/>
    <cellStyle name="_10.Bieuthegioi-tan_NGTT2008(1)_06 Van tai_Nien giam KT_TV 2010" xfId="979"/>
    <cellStyle name="_10.Bieuthegioi-tan_NGTT2008(1)_06 Van tai_Xl0000167" xfId="980"/>
    <cellStyle name="_10.Bieuthegioi-tan_NGTT2008(1)_07 Buu dien" xfId="981"/>
    <cellStyle name="_10.Bieuthegioi-tan_NGTT2008(1)_07 Buu dien_01 Don vi HC" xfId="982"/>
    <cellStyle name="_10.Bieuthegioi-tan_NGTT2008(1)_07 Buu dien_02 Danso_Laodong 2012(chuan) CO SO" xfId="983"/>
    <cellStyle name="_10.Bieuthegioi-tan_NGTT2008(1)_07 Buu dien_04 Doanh nghiep va CSKDCT 2012" xfId="984"/>
    <cellStyle name="_10.Bieuthegioi-tan_NGTT2008(1)_07 Buu dien_NGDD 2013 Thu chi NSNN " xfId="985"/>
    <cellStyle name="_10.Bieuthegioi-tan_NGTT2008(1)_07 Buu dien_Nien giam KT_TV 2010" xfId="986"/>
    <cellStyle name="_10.Bieuthegioi-tan_NGTT2008(1)_07 Buu dien_Xl0000167" xfId="987"/>
    <cellStyle name="_10.Bieuthegioi-tan_NGTT2008(1)_07 NGTT CN 2012" xfId="988"/>
    <cellStyle name="_10.Bieuthegioi-tan_NGTT2008(1)_08 Thuong mai Tong muc - Diep" xfId="989"/>
    <cellStyle name="_10.Bieuthegioi-tan_NGTT2008(1)_08 Thuong mai va Du lich (Ok)" xfId="990"/>
    <cellStyle name="_10.Bieuthegioi-tan_NGTT2008(1)_08 Van tai" xfId="991"/>
    <cellStyle name="_10.Bieuthegioi-tan_NGTT2008(1)_08 Van tai_01 Don vi HC" xfId="992"/>
    <cellStyle name="_10.Bieuthegioi-tan_NGTT2008(1)_08 Van tai_02 Danso_Laodong 2012(chuan) CO SO" xfId="993"/>
    <cellStyle name="_10.Bieuthegioi-tan_NGTT2008(1)_08 Van tai_04 Doanh nghiep va CSKDCT 2012" xfId="994"/>
    <cellStyle name="_10.Bieuthegioi-tan_NGTT2008(1)_08 Van tai_NGDD 2013 Thu chi NSNN " xfId="995"/>
    <cellStyle name="_10.Bieuthegioi-tan_NGTT2008(1)_08 Van tai_Nien giam KT_TV 2010" xfId="996"/>
    <cellStyle name="_10.Bieuthegioi-tan_NGTT2008(1)_08 Van tai_Xl0000167" xfId="997"/>
    <cellStyle name="_10.Bieuthegioi-tan_NGTT2008(1)_08 Yte-van hoa" xfId="998"/>
    <cellStyle name="_10.Bieuthegioi-tan_NGTT2008(1)_08 Yte-van hoa_01 Don vi HC" xfId="999"/>
    <cellStyle name="_10.Bieuthegioi-tan_NGTT2008(1)_08 Yte-van hoa_02 Danso_Laodong 2012(chuan) CO SO" xfId="1000"/>
    <cellStyle name="_10.Bieuthegioi-tan_NGTT2008(1)_08 Yte-van hoa_04 Doanh nghiep va CSKDCT 2012" xfId="1001"/>
    <cellStyle name="_10.Bieuthegioi-tan_NGTT2008(1)_08 Yte-van hoa_NGDD 2013 Thu chi NSNN " xfId="1002"/>
    <cellStyle name="_10.Bieuthegioi-tan_NGTT2008(1)_08 Yte-van hoa_Nien giam KT_TV 2010" xfId="1003"/>
    <cellStyle name="_10.Bieuthegioi-tan_NGTT2008(1)_08 Yte-van hoa_Xl0000167" xfId="1004"/>
    <cellStyle name="_10.Bieuthegioi-tan_NGTT2008(1)_09 Chi so gia 2011- VuTKG-1 (Ok)" xfId="1005"/>
    <cellStyle name="_10.Bieuthegioi-tan_NGTT2008(1)_09 Du lich" xfId="1006"/>
    <cellStyle name="_10.Bieuthegioi-tan_NGTT2008(1)_09 Thuong mai va Du lich" xfId="1007"/>
    <cellStyle name="_10.Bieuthegioi-tan_NGTT2008(1)_09 Thuong mai va Du lich_01 Don vi HC" xfId="1008"/>
    <cellStyle name="_10.Bieuthegioi-tan_NGTT2008(1)_09 Thuong mai va Du lich_NGDD 2013 Thu chi NSNN " xfId="1009"/>
    <cellStyle name="_10.Bieuthegioi-tan_NGTT2008(1)_10 Market VH, YT, GD, NGTT 2011 " xfId="1010"/>
    <cellStyle name="_10.Bieuthegioi-tan_NGTT2008(1)_10 Market VH, YT, GD, NGTT 2011 _02  Dan so lao dong(OK)" xfId="1011"/>
    <cellStyle name="_10.Bieuthegioi-tan_NGTT2008(1)_10 Market VH, YT, GD, NGTT 2011 _03 TKQG va Thu chi NSNN 2012" xfId="1012"/>
    <cellStyle name="_10.Bieuthegioi-tan_NGTT2008(1)_10 Market VH, YT, GD, NGTT 2011 _04 Doanh nghiep va CSKDCT 2012" xfId="1013"/>
    <cellStyle name="_10.Bieuthegioi-tan_NGTT2008(1)_10 Market VH, YT, GD, NGTT 2011 _05 Doanh nghiep va Ca the_2011 (Ok)" xfId="1014"/>
    <cellStyle name="_10.Bieuthegioi-tan_NGTT2008(1)_10 Market VH, YT, GD, NGTT 2011 _07 NGTT CN 2012" xfId="1015"/>
    <cellStyle name="_10.Bieuthegioi-tan_NGTT2008(1)_10 Market VH, YT, GD, NGTT 2011 _08 Thuong mai Tong muc - Diep" xfId="1016"/>
    <cellStyle name="_10.Bieuthegioi-tan_NGTT2008(1)_10 Market VH, YT, GD, NGTT 2011 _08 Thuong mai va Du lich (Ok)" xfId="1017"/>
    <cellStyle name="_10.Bieuthegioi-tan_NGTT2008(1)_10 Market VH, YT, GD, NGTT 2011 _09 Chi so gia 2011- VuTKG-1 (Ok)" xfId="1018"/>
    <cellStyle name="_10.Bieuthegioi-tan_NGTT2008(1)_10 Market VH, YT, GD, NGTT 2011 _09 Du lich" xfId="1019"/>
    <cellStyle name="_10.Bieuthegioi-tan_NGTT2008(1)_10 Market VH, YT, GD, NGTT 2011 _10 Van tai va BCVT (da sua ok)" xfId="1020"/>
    <cellStyle name="_10.Bieuthegioi-tan_NGTT2008(1)_10 Market VH, YT, GD, NGTT 2011 _11 (3)" xfId="1021"/>
    <cellStyle name="_10.Bieuthegioi-tan_NGTT2008(1)_10 Market VH, YT, GD, NGTT 2011 _11 (3)_04 Doanh nghiep va CSKDCT 2012" xfId="1022"/>
    <cellStyle name="_10.Bieuthegioi-tan_NGTT2008(1)_10 Market VH, YT, GD, NGTT 2011 _11 (3)_Xl0000167" xfId="1023"/>
    <cellStyle name="_10.Bieuthegioi-tan_NGTT2008(1)_10 Market VH, YT, GD, NGTT 2011 _12 (2)" xfId="1024"/>
    <cellStyle name="_10.Bieuthegioi-tan_NGTT2008(1)_10 Market VH, YT, GD, NGTT 2011 _12 (2)_04 Doanh nghiep va CSKDCT 2012" xfId="1025"/>
    <cellStyle name="_10.Bieuthegioi-tan_NGTT2008(1)_10 Market VH, YT, GD, NGTT 2011 _12 (2)_Xl0000167" xfId="1026"/>
    <cellStyle name="_10.Bieuthegioi-tan_NGTT2008(1)_10 Market VH, YT, GD, NGTT 2011 _12 Giao duc, Y Te va Muc songnam2011" xfId="1027"/>
    <cellStyle name="_10.Bieuthegioi-tan_NGTT2008(1)_10 Market VH, YT, GD, NGTT 2011 _13 Van tai 2012" xfId="1028"/>
    <cellStyle name="_10.Bieuthegioi-tan_NGTT2008(1)_10 Market VH, YT, GD, NGTT 2011 _Giaoduc2013(ok)" xfId="1029"/>
    <cellStyle name="_10.Bieuthegioi-tan_NGTT2008(1)_10 Market VH, YT, GD, NGTT 2011 _Maket NGTT2012 LN,TS (7-1-2013)" xfId="1030"/>
    <cellStyle name="_10.Bieuthegioi-tan_NGTT2008(1)_10 Market VH, YT, GD, NGTT 2011 _Maket NGTT2012 LN,TS (7-1-2013)_Nongnghiep" xfId="1031"/>
    <cellStyle name="_10.Bieuthegioi-tan_NGTT2008(1)_10 Market VH, YT, GD, NGTT 2011 _Ngiam_lamnghiep_2011_v2(1)(1)" xfId="1032"/>
    <cellStyle name="_10.Bieuthegioi-tan_NGTT2008(1)_10 Market VH, YT, GD, NGTT 2011 _Ngiam_lamnghiep_2011_v2(1)(1)_Nongnghiep" xfId="1033"/>
    <cellStyle name="_10.Bieuthegioi-tan_NGTT2008(1)_10 Market VH, YT, GD, NGTT 2011 _NGTT LN,TS 2012 (Chuan)" xfId="1034"/>
    <cellStyle name="_10.Bieuthegioi-tan_NGTT2008(1)_10 Market VH, YT, GD, NGTT 2011 _Nien giam TT Vu Nong nghiep 2012(solieu)-gui Vu TH 29-3-2013" xfId="1035"/>
    <cellStyle name="_10.Bieuthegioi-tan_NGTT2008(1)_10 Market VH, YT, GD, NGTT 2011 _Nongnghiep" xfId="1036"/>
    <cellStyle name="_10.Bieuthegioi-tan_NGTT2008(1)_10 Market VH, YT, GD, NGTT 2011 _Nongnghiep NGDD 2012_cap nhat den 24-5-2013(1)" xfId="1037"/>
    <cellStyle name="_10.Bieuthegioi-tan_NGTT2008(1)_10 Market VH, YT, GD, NGTT 2011 _Nongnghiep_Nongnghiep NGDD 2012_cap nhat den 24-5-2013(1)" xfId="1038"/>
    <cellStyle name="_10.Bieuthegioi-tan_NGTT2008(1)_10 Market VH, YT, GD, NGTT 2011 _So lieu quoc te TH" xfId="1039"/>
    <cellStyle name="_10.Bieuthegioi-tan_NGTT2008(1)_10 Market VH, YT, GD, NGTT 2011 _Xl0000147" xfId="1040"/>
    <cellStyle name="_10.Bieuthegioi-tan_NGTT2008(1)_10 Market VH, YT, GD, NGTT 2011 _Xl0000167" xfId="1041"/>
    <cellStyle name="_10.Bieuthegioi-tan_NGTT2008(1)_10 Market VH, YT, GD, NGTT 2011 _XNK" xfId="1042"/>
    <cellStyle name="_10.Bieuthegioi-tan_NGTT2008(1)_10 Van tai va BCVT (da sua ok)" xfId="1043"/>
    <cellStyle name="_10.Bieuthegioi-tan_NGTT2008(1)_10 VH, YT, GD, NGTT 2010 - (OK)" xfId="1044"/>
    <cellStyle name="_10.Bieuthegioi-tan_NGTT2008(1)_10 VH, YT, GD, NGTT 2010 - (OK)_Bo sung 04 bieu Cong nghiep" xfId="1045"/>
    <cellStyle name="_10.Bieuthegioi-tan_NGTT2008(1)_11 (3)" xfId="1046"/>
    <cellStyle name="_10.Bieuthegioi-tan_NGTT2008(1)_11 (3)_04 Doanh nghiep va CSKDCT 2012" xfId="1047"/>
    <cellStyle name="_10.Bieuthegioi-tan_NGTT2008(1)_11 (3)_Xl0000167" xfId="1048"/>
    <cellStyle name="_10.Bieuthegioi-tan_NGTT2008(1)_11 So lieu quoc te 2010-final" xfId="1049"/>
    <cellStyle name="_10.Bieuthegioi-tan_NGTT2008(1)_12 (2)" xfId="1050"/>
    <cellStyle name="_10.Bieuthegioi-tan_NGTT2008(1)_12 (2)_04 Doanh nghiep va CSKDCT 2012" xfId="1051"/>
    <cellStyle name="_10.Bieuthegioi-tan_NGTT2008(1)_12 (2)_Xl0000167" xfId="1052"/>
    <cellStyle name="_10.Bieuthegioi-tan_NGTT2008(1)_12 Chi so gia 2012(chuan) co so" xfId="1053"/>
    <cellStyle name="_10.Bieuthegioi-tan_NGTT2008(1)_12 Giao duc, Y Te va Muc songnam2011" xfId="1054"/>
    <cellStyle name="_10.Bieuthegioi-tan_NGTT2008(1)_13 Van tai 2012" xfId="1055"/>
    <cellStyle name="_10.Bieuthegioi-tan_NGTT2008(1)_Book1" xfId="1056"/>
    <cellStyle name="_10.Bieuthegioi-tan_NGTT2008(1)_Book3" xfId="1057"/>
    <cellStyle name="_10.Bieuthegioi-tan_NGTT2008(1)_Book3 10" xfId="1058"/>
    <cellStyle name="_10.Bieuthegioi-tan_NGTT2008(1)_Book3 11" xfId="1059"/>
    <cellStyle name="_10.Bieuthegioi-tan_NGTT2008(1)_Book3 12" xfId="1060"/>
    <cellStyle name="_10.Bieuthegioi-tan_NGTT2008(1)_Book3 13" xfId="1061"/>
    <cellStyle name="_10.Bieuthegioi-tan_NGTT2008(1)_Book3 14" xfId="1062"/>
    <cellStyle name="_10.Bieuthegioi-tan_NGTT2008(1)_Book3 15" xfId="1063"/>
    <cellStyle name="_10.Bieuthegioi-tan_NGTT2008(1)_Book3 16" xfId="1064"/>
    <cellStyle name="_10.Bieuthegioi-tan_NGTT2008(1)_Book3 17" xfId="1065"/>
    <cellStyle name="_10.Bieuthegioi-tan_NGTT2008(1)_Book3 18" xfId="1066"/>
    <cellStyle name="_10.Bieuthegioi-tan_NGTT2008(1)_Book3 19" xfId="1067"/>
    <cellStyle name="_10.Bieuthegioi-tan_NGTT2008(1)_Book3 2" xfId="1068"/>
    <cellStyle name="_10.Bieuthegioi-tan_NGTT2008(1)_Book3 3" xfId="1069"/>
    <cellStyle name="_10.Bieuthegioi-tan_NGTT2008(1)_Book3 4" xfId="1070"/>
    <cellStyle name="_10.Bieuthegioi-tan_NGTT2008(1)_Book3 5" xfId="1071"/>
    <cellStyle name="_10.Bieuthegioi-tan_NGTT2008(1)_Book3 6" xfId="1072"/>
    <cellStyle name="_10.Bieuthegioi-tan_NGTT2008(1)_Book3 7" xfId="1073"/>
    <cellStyle name="_10.Bieuthegioi-tan_NGTT2008(1)_Book3 8" xfId="1074"/>
    <cellStyle name="_10.Bieuthegioi-tan_NGTT2008(1)_Book3 9" xfId="1075"/>
    <cellStyle name="_10.Bieuthegioi-tan_NGTT2008(1)_Book3_01 Don vi HC" xfId="1076"/>
    <cellStyle name="_10.Bieuthegioi-tan_NGTT2008(1)_Book3_01 DVHC-DSLD 2010" xfId="1077"/>
    <cellStyle name="_10.Bieuthegioi-tan_NGTT2008(1)_Book3_02  Dan so lao dong(OK)" xfId="1078"/>
    <cellStyle name="_10.Bieuthegioi-tan_NGTT2008(1)_Book3_02 Danso_Laodong 2012(chuan) CO SO" xfId="1079"/>
    <cellStyle name="_10.Bieuthegioi-tan_NGTT2008(1)_Book3_03 TKQG va Thu chi NSNN 2012" xfId="1080"/>
    <cellStyle name="_10.Bieuthegioi-tan_NGTT2008(1)_Book3_04 Doanh nghiep va CSKDCT 2012" xfId="1081"/>
    <cellStyle name="_10.Bieuthegioi-tan_NGTT2008(1)_Book3_05 Doanh nghiep va Ca the_2011 (Ok)" xfId="1082"/>
    <cellStyle name="_10.Bieuthegioi-tan_NGTT2008(1)_Book3_05 NGTT DN 2010 (OK)" xfId="1083"/>
    <cellStyle name="_10.Bieuthegioi-tan_NGTT2008(1)_Book3_05 NGTT DN 2010 (OK)_Bo sung 04 bieu Cong nghiep" xfId="1084"/>
    <cellStyle name="_10.Bieuthegioi-tan_NGTT2008(1)_Book3_06 Nong, lam nghiep 2010  (ok)" xfId="1085"/>
    <cellStyle name="_10.Bieuthegioi-tan_NGTT2008(1)_Book3_07 NGTT CN 2012" xfId="1086"/>
    <cellStyle name="_10.Bieuthegioi-tan_NGTT2008(1)_Book3_08 Thuong mai Tong muc - Diep" xfId="1087"/>
    <cellStyle name="_10.Bieuthegioi-tan_NGTT2008(1)_Book3_08 Thuong mai va Du lich (Ok)" xfId="1088"/>
    <cellStyle name="_10.Bieuthegioi-tan_NGTT2008(1)_Book3_09 Chi so gia 2011- VuTKG-1 (Ok)" xfId="1089"/>
    <cellStyle name="_10.Bieuthegioi-tan_NGTT2008(1)_Book3_09 Du lich" xfId="1090"/>
    <cellStyle name="_10.Bieuthegioi-tan_NGTT2008(1)_Book3_10 Market VH, YT, GD, NGTT 2011 " xfId="1091"/>
    <cellStyle name="_10.Bieuthegioi-tan_NGTT2008(1)_Book3_10 Market VH, YT, GD, NGTT 2011 _02  Dan so lao dong(OK)" xfId="1092"/>
    <cellStyle name="_10.Bieuthegioi-tan_NGTT2008(1)_Book3_10 Market VH, YT, GD, NGTT 2011 _03 TKQG va Thu chi NSNN 2012" xfId="1093"/>
    <cellStyle name="_10.Bieuthegioi-tan_NGTT2008(1)_Book3_10 Market VH, YT, GD, NGTT 2011 _04 Doanh nghiep va CSKDCT 2012" xfId="1094"/>
    <cellStyle name="_10.Bieuthegioi-tan_NGTT2008(1)_Book3_10 Market VH, YT, GD, NGTT 2011 _05 Doanh nghiep va Ca the_2011 (Ok)" xfId="1095"/>
    <cellStyle name="_10.Bieuthegioi-tan_NGTT2008(1)_Book3_10 Market VH, YT, GD, NGTT 2011 _07 NGTT CN 2012" xfId="1096"/>
    <cellStyle name="_10.Bieuthegioi-tan_NGTT2008(1)_Book3_10 Market VH, YT, GD, NGTT 2011 _08 Thuong mai Tong muc - Diep" xfId="1097"/>
    <cellStyle name="_10.Bieuthegioi-tan_NGTT2008(1)_Book3_10 Market VH, YT, GD, NGTT 2011 _08 Thuong mai va Du lich (Ok)" xfId="1098"/>
    <cellStyle name="_10.Bieuthegioi-tan_NGTT2008(1)_Book3_10 Market VH, YT, GD, NGTT 2011 _09 Chi so gia 2011- VuTKG-1 (Ok)" xfId="1099"/>
    <cellStyle name="_10.Bieuthegioi-tan_NGTT2008(1)_Book3_10 Market VH, YT, GD, NGTT 2011 _09 Du lich" xfId="1100"/>
    <cellStyle name="_10.Bieuthegioi-tan_NGTT2008(1)_Book3_10 Market VH, YT, GD, NGTT 2011 _10 Van tai va BCVT (da sua ok)" xfId="1101"/>
    <cellStyle name="_10.Bieuthegioi-tan_NGTT2008(1)_Book3_10 Market VH, YT, GD, NGTT 2011 _11 (3)" xfId="1102"/>
    <cellStyle name="_10.Bieuthegioi-tan_NGTT2008(1)_Book3_10 Market VH, YT, GD, NGTT 2011 _11 (3)_04 Doanh nghiep va CSKDCT 2012" xfId="1103"/>
    <cellStyle name="_10.Bieuthegioi-tan_NGTT2008(1)_Book3_10 Market VH, YT, GD, NGTT 2011 _11 (3)_Xl0000167" xfId="1104"/>
    <cellStyle name="_10.Bieuthegioi-tan_NGTT2008(1)_Book3_10 Market VH, YT, GD, NGTT 2011 _12 (2)" xfId="1105"/>
    <cellStyle name="_10.Bieuthegioi-tan_NGTT2008(1)_Book3_10 Market VH, YT, GD, NGTT 2011 _12 (2)_04 Doanh nghiep va CSKDCT 2012" xfId="1106"/>
    <cellStyle name="_10.Bieuthegioi-tan_NGTT2008(1)_Book3_10 Market VH, YT, GD, NGTT 2011 _12 (2)_Xl0000167" xfId="1107"/>
    <cellStyle name="_10.Bieuthegioi-tan_NGTT2008(1)_Book3_10 Market VH, YT, GD, NGTT 2011 _12 Giao duc, Y Te va Muc songnam2011" xfId="1108"/>
    <cellStyle name="_10.Bieuthegioi-tan_NGTT2008(1)_Book3_10 Market VH, YT, GD, NGTT 2011 _13 Van tai 2012" xfId="1109"/>
    <cellStyle name="_10.Bieuthegioi-tan_NGTT2008(1)_Book3_10 Market VH, YT, GD, NGTT 2011 _Giaoduc2013(ok)" xfId="1110"/>
    <cellStyle name="_10.Bieuthegioi-tan_NGTT2008(1)_Book3_10 Market VH, YT, GD, NGTT 2011 _Maket NGTT2012 LN,TS (7-1-2013)" xfId="1111"/>
    <cellStyle name="_10.Bieuthegioi-tan_NGTT2008(1)_Book3_10 Market VH, YT, GD, NGTT 2011 _Maket NGTT2012 LN,TS (7-1-2013)_Nongnghiep" xfId="1112"/>
    <cellStyle name="_10.Bieuthegioi-tan_NGTT2008(1)_Book3_10 Market VH, YT, GD, NGTT 2011 _Ngiam_lamnghiep_2011_v2(1)(1)" xfId="1113"/>
    <cellStyle name="_10.Bieuthegioi-tan_NGTT2008(1)_Book3_10 Market VH, YT, GD, NGTT 2011 _Ngiam_lamnghiep_2011_v2(1)(1)_Nongnghiep" xfId="1114"/>
    <cellStyle name="_10.Bieuthegioi-tan_NGTT2008(1)_Book3_10 Market VH, YT, GD, NGTT 2011 _NGTT LN,TS 2012 (Chuan)" xfId="1115"/>
    <cellStyle name="_10.Bieuthegioi-tan_NGTT2008(1)_Book3_10 Market VH, YT, GD, NGTT 2011 _Nien giam TT Vu Nong nghiep 2012(solieu)-gui Vu TH 29-3-2013" xfId="1116"/>
    <cellStyle name="_10.Bieuthegioi-tan_NGTT2008(1)_Book3_10 Market VH, YT, GD, NGTT 2011 _Nongnghiep" xfId="1117"/>
    <cellStyle name="_10.Bieuthegioi-tan_NGTT2008(1)_Book3_10 Market VH, YT, GD, NGTT 2011 _Nongnghiep NGDD 2012_cap nhat den 24-5-2013(1)" xfId="1118"/>
    <cellStyle name="_10.Bieuthegioi-tan_NGTT2008(1)_Book3_10 Market VH, YT, GD, NGTT 2011 _Nongnghiep_Nongnghiep NGDD 2012_cap nhat den 24-5-2013(1)" xfId="1119"/>
    <cellStyle name="_10.Bieuthegioi-tan_NGTT2008(1)_Book3_10 Market VH, YT, GD, NGTT 2011 _So lieu quoc te TH" xfId="1120"/>
    <cellStyle name="_10.Bieuthegioi-tan_NGTT2008(1)_Book3_10 Market VH, YT, GD, NGTT 2011 _Xl0000147" xfId="1121"/>
    <cellStyle name="_10.Bieuthegioi-tan_NGTT2008(1)_Book3_10 Market VH, YT, GD, NGTT 2011 _Xl0000167" xfId="1122"/>
    <cellStyle name="_10.Bieuthegioi-tan_NGTT2008(1)_Book3_10 Market VH, YT, GD, NGTT 2011 _XNK" xfId="1123"/>
    <cellStyle name="_10.Bieuthegioi-tan_NGTT2008(1)_Book3_10 Van tai va BCVT (da sua ok)" xfId="1124"/>
    <cellStyle name="_10.Bieuthegioi-tan_NGTT2008(1)_Book3_10 VH, YT, GD, NGTT 2010 - (OK)" xfId="1125"/>
    <cellStyle name="_10.Bieuthegioi-tan_NGTT2008(1)_Book3_10 VH, YT, GD, NGTT 2010 - (OK)_Bo sung 04 bieu Cong nghiep" xfId="1126"/>
    <cellStyle name="_10.Bieuthegioi-tan_NGTT2008(1)_Book3_11 (3)" xfId="1127"/>
    <cellStyle name="_10.Bieuthegioi-tan_NGTT2008(1)_Book3_11 (3)_04 Doanh nghiep va CSKDCT 2012" xfId="1128"/>
    <cellStyle name="_10.Bieuthegioi-tan_NGTT2008(1)_Book3_11 (3)_Xl0000167" xfId="1129"/>
    <cellStyle name="_10.Bieuthegioi-tan_NGTT2008(1)_Book3_12 (2)" xfId="1130"/>
    <cellStyle name="_10.Bieuthegioi-tan_NGTT2008(1)_Book3_12 (2)_04 Doanh nghiep va CSKDCT 2012" xfId="1131"/>
    <cellStyle name="_10.Bieuthegioi-tan_NGTT2008(1)_Book3_12 (2)_Xl0000167" xfId="1132"/>
    <cellStyle name="_10.Bieuthegioi-tan_NGTT2008(1)_Book3_12 Chi so gia 2012(chuan) co so" xfId="1133"/>
    <cellStyle name="_10.Bieuthegioi-tan_NGTT2008(1)_Book3_12 Giao duc, Y Te va Muc songnam2011" xfId="1134"/>
    <cellStyle name="_10.Bieuthegioi-tan_NGTT2008(1)_Book3_13 Van tai 2012" xfId="1135"/>
    <cellStyle name="_10.Bieuthegioi-tan_NGTT2008(1)_Book3_Book1" xfId="1136"/>
    <cellStyle name="_10.Bieuthegioi-tan_NGTT2008(1)_Book3_CucThongke-phucdap-Tuan-Anh" xfId="1137"/>
    <cellStyle name="_10.Bieuthegioi-tan_NGTT2008(1)_Book3_Giaoduc2013(ok)" xfId="1138"/>
    <cellStyle name="_10.Bieuthegioi-tan_NGTT2008(1)_Book3_GTSXNN" xfId="1139"/>
    <cellStyle name="_10.Bieuthegioi-tan_NGTT2008(1)_Book3_GTSXNN_Nongnghiep NGDD 2012_cap nhat den 24-5-2013(1)" xfId="1140"/>
    <cellStyle name="_10.Bieuthegioi-tan_NGTT2008(1)_Book3_Maket NGTT2012 LN,TS (7-1-2013)" xfId="1141"/>
    <cellStyle name="_10.Bieuthegioi-tan_NGTT2008(1)_Book3_Maket NGTT2012 LN,TS (7-1-2013)_Nongnghiep" xfId="1142"/>
    <cellStyle name="_10.Bieuthegioi-tan_NGTT2008(1)_Book3_Ngiam_lamnghiep_2011_v2(1)(1)" xfId="1143"/>
    <cellStyle name="_10.Bieuthegioi-tan_NGTT2008(1)_Book3_Ngiam_lamnghiep_2011_v2(1)(1)_Nongnghiep" xfId="1144"/>
    <cellStyle name="_10.Bieuthegioi-tan_NGTT2008(1)_Book3_NGTT LN,TS 2012 (Chuan)" xfId="1145"/>
    <cellStyle name="_10.Bieuthegioi-tan_NGTT2008(1)_Book3_Nien giam day du  Nong nghiep 2010" xfId="1146"/>
    <cellStyle name="_10.Bieuthegioi-tan_NGTT2008(1)_Book3_Nien giam TT Vu Nong nghiep 2012(solieu)-gui Vu TH 29-3-2013" xfId="1147"/>
    <cellStyle name="_10.Bieuthegioi-tan_NGTT2008(1)_Book3_Nongnghiep" xfId="1148"/>
    <cellStyle name="_10.Bieuthegioi-tan_NGTT2008(1)_Book3_Nongnghiep_Bo sung 04 bieu Cong nghiep" xfId="1149"/>
    <cellStyle name="_10.Bieuthegioi-tan_NGTT2008(1)_Book3_Nongnghiep_Mau" xfId="1150"/>
    <cellStyle name="_10.Bieuthegioi-tan_NGTT2008(1)_Book3_Nongnghiep_NGDD 2013 Thu chi NSNN " xfId="1151"/>
    <cellStyle name="_10.Bieuthegioi-tan_NGTT2008(1)_Book3_Nongnghiep_Nongnghiep NGDD 2012_cap nhat den 24-5-2013(1)" xfId="1152"/>
    <cellStyle name="_10.Bieuthegioi-tan_NGTT2008(1)_Book3_So lieu quoc te TH" xfId="1153"/>
    <cellStyle name="_10.Bieuthegioi-tan_NGTT2008(1)_Book3_So lieu quoc te TH_08 Cong nghiep 2010" xfId="1154"/>
    <cellStyle name="_10.Bieuthegioi-tan_NGTT2008(1)_Book3_So lieu quoc te TH_08 Thuong mai va Du lich (Ok)" xfId="1155"/>
    <cellStyle name="_10.Bieuthegioi-tan_NGTT2008(1)_Book3_So lieu quoc te TH_09 Chi so gia 2011- VuTKG-1 (Ok)" xfId="1156"/>
    <cellStyle name="_10.Bieuthegioi-tan_NGTT2008(1)_Book3_So lieu quoc te TH_09 Du lich" xfId="1157"/>
    <cellStyle name="_10.Bieuthegioi-tan_NGTT2008(1)_Book3_So lieu quoc te TH_10 Van tai va BCVT (da sua ok)" xfId="1158"/>
    <cellStyle name="_10.Bieuthegioi-tan_NGTT2008(1)_Book3_So lieu quoc te TH_12 Giao duc, Y Te va Muc songnam2011" xfId="1159"/>
    <cellStyle name="_10.Bieuthegioi-tan_NGTT2008(1)_Book3_So lieu quoc te TH_nien giam tom tat du lich va XNK" xfId="1160"/>
    <cellStyle name="_10.Bieuthegioi-tan_NGTT2008(1)_Book3_So lieu quoc te TH_Nongnghiep" xfId="1161"/>
    <cellStyle name="_10.Bieuthegioi-tan_NGTT2008(1)_Book3_So lieu quoc te TH_XNK" xfId="1162"/>
    <cellStyle name="_10.Bieuthegioi-tan_NGTT2008(1)_Book3_So lieu quoc te(GDP)" xfId="1163"/>
    <cellStyle name="_10.Bieuthegioi-tan_NGTT2008(1)_Book3_So lieu quoc te(GDP)_02  Dan so lao dong(OK)" xfId="1164"/>
    <cellStyle name="_10.Bieuthegioi-tan_NGTT2008(1)_Book3_So lieu quoc te(GDP)_03 TKQG va Thu chi NSNN 2012" xfId="1165"/>
    <cellStyle name="_10.Bieuthegioi-tan_NGTT2008(1)_Book3_So lieu quoc te(GDP)_04 Doanh nghiep va CSKDCT 2012" xfId="1166"/>
    <cellStyle name="_10.Bieuthegioi-tan_NGTT2008(1)_Book3_So lieu quoc te(GDP)_05 Doanh nghiep va Ca the_2011 (Ok)" xfId="1167"/>
    <cellStyle name="_10.Bieuthegioi-tan_NGTT2008(1)_Book3_So lieu quoc te(GDP)_07 NGTT CN 2012" xfId="1168"/>
    <cellStyle name="_10.Bieuthegioi-tan_NGTT2008(1)_Book3_So lieu quoc te(GDP)_08 Thuong mai Tong muc - Diep" xfId="1169"/>
    <cellStyle name="_10.Bieuthegioi-tan_NGTT2008(1)_Book3_So lieu quoc te(GDP)_08 Thuong mai va Du lich (Ok)" xfId="1170"/>
    <cellStyle name="_10.Bieuthegioi-tan_NGTT2008(1)_Book3_So lieu quoc te(GDP)_09 Chi so gia 2011- VuTKG-1 (Ok)" xfId="1171"/>
    <cellStyle name="_10.Bieuthegioi-tan_NGTT2008(1)_Book3_So lieu quoc te(GDP)_09 Du lich" xfId="1172"/>
    <cellStyle name="_10.Bieuthegioi-tan_NGTT2008(1)_Book3_So lieu quoc te(GDP)_10 Van tai va BCVT (da sua ok)" xfId="1173"/>
    <cellStyle name="_10.Bieuthegioi-tan_NGTT2008(1)_Book3_So lieu quoc te(GDP)_11 (3)" xfId="1174"/>
    <cellStyle name="_10.Bieuthegioi-tan_NGTT2008(1)_Book3_So lieu quoc te(GDP)_11 (3)_04 Doanh nghiep va CSKDCT 2012" xfId="1175"/>
    <cellStyle name="_10.Bieuthegioi-tan_NGTT2008(1)_Book3_So lieu quoc te(GDP)_11 (3)_Xl0000167" xfId="1176"/>
    <cellStyle name="_10.Bieuthegioi-tan_NGTT2008(1)_Book3_So lieu quoc te(GDP)_12 (2)" xfId="1177"/>
    <cellStyle name="_10.Bieuthegioi-tan_NGTT2008(1)_Book3_So lieu quoc te(GDP)_12 (2)_04 Doanh nghiep va CSKDCT 2012" xfId="1178"/>
    <cellStyle name="_10.Bieuthegioi-tan_NGTT2008(1)_Book3_So lieu quoc te(GDP)_12 (2)_Xl0000167" xfId="1179"/>
    <cellStyle name="_10.Bieuthegioi-tan_NGTT2008(1)_Book3_So lieu quoc te(GDP)_12 Giao duc, Y Te va Muc songnam2011" xfId="1180"/>
    <cellStyle name="_10.Bieuthegioi-tan_NGTT2008(1)_Book3_So lieu quoc te(GDP)_12 So lieu quoc te (Ok)" xfId="1181"/>
    <cellStyle name="_10.Bieuthegioi-tan_NGTT2008(1)_Book3_So lieu quoc te(GDP)_13 Van tai 2012" xfId="1182"/>
    <cellStyle name="_10.Bieuthegioi-tan_NGTT2008(1)_Book3_So lieu quoc te(GDP)_Giaoduc2013(ok)" xfId="1183"/>
    <cellStyle name="_10.Bieuthegioi-tan_NGTT2008(1)_Book3_So lieu quoc te(GDP)_Maket NGTT2012 LN,TS (7-1-2013)" xfId="1184"/>
    <cellStyle name="_10.Bieuthegioi-tan_NGTT2008(1)_Book3_So lieu quoc te(GDP)_Maket NGTT2012 LN,TS (7-1-2013)_Nongnghiep" xfId="1185"/>
    <cellStyle name="_10.Bieuthegioi-tan_NGTT2008(1)_Book3_So lieu quoc te(GDP)_Ngiam_lamnghiep_2011_v2(1)(1)" xfId="1186"/>
    <cellStyle name="_10.Bieuthegioi-tan_NGTT2008(1)_Book3_So lieu quoc te(GDP)_Ngiam_lamnghiep_2011_v2(1)(1)_Nongnghiep" xfId="1187"/>
    <cellStyle name="_10.Bieuthegioi-tan_NGTT2008(1)_Book3_So lieu quoc te(GDP)_NGTT LN,TS 2012 (Chuan)" xfId="1188"/>
    <cellStyle name="_10.Bieuthegioi-tan_NGTT2008(1)_Book3_So lieu quoc te(GDP)_Nien giam TT Vu Nong nghiep 2012(solieu)-gui Vu TH 29-3-2013" xfId="1189"/>
    <cellStyle name="_10.Bieuthegioi-tan_NGTT2008(1)_Book3_So lieu quoc te(GDP)_Nongnghiep" xfId="1190"/>
    <cellStyle name="_10.Bieuthegioi-tan_NGTT2008(1)_Book3_So lieu quoc te(GDP)_Nongnghiep NGDD 2012_cap nhat den 24-5-2013(1)" xfId="1191"/>
    <cellStyle name="_10.Bieuthegioi-tan_NGTT2008(1)_Book3_So lieu quoc te(GDP)_Nongnghiep_Nongnghiep NGDD 2012_cap nhat den 24-5-2013(1)" xfId="1192"/>
    <cellStyle name="_10.Bieuthegioi-tan_NGTT2008(1)_Book3_So lieu quoc te(GDP)_Xl0000147" xfId="1193"/>
    <cellStyle name="_10.Bieuthegioi-tan_NGTT2008(1)_Book3_So lieu quoc te(GDP)_Xl0000167" xfId="1194"/>
    <cellStyle name="_10.Bieuthegioi-tan_NGTT2008(1)_Book3_So lieu quoc te(GDP)_XNK" xfId="1195"/>
    <cellStyle name="_10.Bieuthegioi-tan_NGTT2008(1)_Book3_Xl0000147" xfId="1196"/>
    <cellStyle name="_10.Bieuthegioi-tan_NGTT2008(1)_Book3_Xl0000167" xfId="1197"/>
    <cellStyle name="_10.Bieuthegioi-tan_NGTT2008(1)_Book3_XNK" xfId="1198"/>
    <cellStyle name="_10.Bieuthegioi-tan_NGTT2008(1)_Book3_XNK_08 Thuong mai Tong muc - Diep" xfId="1199"/>
    <cellStyle name="_10.Bieuthegioi-tan_NGTT2008(1)_Book3_XNK_Bo sung 04 bieu Cong nghiep" xfId="1200"/>
    <cellStyle name="_10.Bieuthegioi-tan_NGTT2008(1)_Book3_XNK-2012" xfId="1201"/>
    <cellStyle name="_10.Bieuthegioi-tan_NGTT2008(1)_Book3_XNK-Market" xfId="1202"/>
    <cellStyle name="_10.Bieuthegioi-tan_NGTT2008(1)_Book4" xfId="1203"/>
    <cellStyle name="_10.Bieuthegioi-tan_NGTT2008(1)_Book4_08 Cong nghiep 2010" xfId="1204"/>
    <cellStyle name="_10.Bieuthegioi-tan_NGTT2008(1)_Book4_08 Thuong mai va Du lich (Ok)" xfId="1205"/>
    <cellStyle name="_10.Bieuthegioi-tan_NGTT2008(1)_Book4_09 Chi so gia 2011- VuTKG-1 (Ok)" xfId="1206"/>
    <cellStyle name="_10.Bieuthegioi-tan_NGTT2008(1)_Book4_09 Du lich" xfId="1207"/>
    <cellStyle name="_10.Bieuthegioi-tan_NGTT2008(1)_Book4_10 Van tai va BCVT (da sua ok)" xfId="1208"/>
    <cellStyle name="_10.Bieuthegioi-tan_NGTT2008(1)_Book4_12 Giao duc, Y Te va Muc songnam2011" xfId="1209"/>
    <cellStyle name="_10.Bieuthegioi-tan_NGTT2008(1)_Book4_12 So lieu quoc te (Ok)" xfId="1210"/>
    <cellStyle name="_10.Bieuthegioi-tan_NGTT2008(1)_Book4_Book1" xfId="1211"/>
    <cellStyle name="_10.Bieuthegioi-tan_NGTT2008(1)_Book4_nien giam tom tat du lich va XNK" xfId="1212"/>
    <cellStyle name="_10.Bieuthegioi-tan_NGTT2008(1)_Book4_Nongnghiep" xfId="1213"/>
    <cellStyle name="_10.Bieuthegioi-tan_NGTT2008(1)_Book4_XNK" xfId="1214"/>
    <cellStyle name="_10.Bieuthegioi-tan_NGTT2008(1)_Book4_XNK-2012" xfId="1215"/>
    <cellStyle name="_10.Bieuthegioi-tan_NGTT2008(1)_CSKDCT 2010" xfId="1216"/>
    <cellStyle name="_10.Bieuthegioi-tan_NGTT2008(1)_CSKDCT 2010_Bo sung 04 bieu Cong nghiep" xfId="1217"/>
    <cellStyle name="_10.Bieuthegioi-tan_NGTT2008(1)_CucThongke-phucdap-Tuan-Anh" xfId="1218"/>
    <cellStyle name="_10.Bieuthegioi-tan_NGTT2008(1)_dan so phan tich 10 nam(moi)" xfId="1219"/>
    <cellStyle name="_10.Bieuthegioi-tan_NGTT2008(1)_dan so phan tich 10 nam(moi)_01 Don vi HC" xfId="1220"/>
    <cellStyle name="_10.Bieuthegioi-tan_NGTT2008(1)_dan so phan tich 10 nam(moi)_02 Danso_Laodong 2012(chuan) CO SO" xfId="1221"/>
    <cellStyle name="_10.Bieuthegioi-tan_NGTT2008(1)_dan so phan tich 10 nam(moi)_04 Doanh nghiep va CSKDCT 2012" xfId="1222"/>
    <cellStyle name="_10.Bieuthegioi-tan_NGTT2008(1)_dan so phan tich 10 nam(moi)_NGDD 2013 Thu chi NSNN " xfId="1223"/>
    <cellStyle name="_10.Bieuthegioi-tan_NGTT2008(1)_dan so phan tich 10 nam(moi)_Nien giam KT_TV 2010" xfId="1224"/>
    <cellStyle name="_10.Bieuthegioi-tan_NGTT2008(1)_dan so phan tich 10 nam(moi)_Xl0000167" xfId="1225"/>
    <cellStyle name="_10.Bieuthegioi-tan_NGTT2008(1)_Dat Dai NGTT -2013" xfId="1226"/>
    <cellStyle name="_10.Bieuthegioi-tan_NGTT2008(1)_Giaoduc2013(ok)" xfId="1227"/>
    <cellStyle name="_10.Bieuthegioi-tan_NGTT2008(1)_GTSXNN" xfId="1228"/>
    <cellStyle name="_10.Bieuthegioi-tan_NGTT2008(1)_GTSXNN_Nongnghiep NGDD 2012_cap nhat den 24-5-2013(1)" xfId="1229"/>
    <cellStyle name="_10.Bieuthegioi-tan_NGTT2008(1)_Lam nghiep, thuy san 2010 (ok)" xfId="1230"/>
    <cellStyle name="_10.Bieuthegioi-tan_NGTT2008(1)_Lam nghiep, thuy san 2010 (ok)_08 Cong nghiep 2010" xfId="1231"/>
    <cellStyle name="_10.Bieuthegioi-tan_NGTT2008(1)_Lam nghiep, thuy san 2010 (ok)_08 Thuong mai va Du lich (Ok)" xfId="1232"/>
    <cellStyle name="_10.Bieuthegioi-tan_NGTT2008(1)_Lam nghiep, thuy san 2010 (ok)_09 Chi so gia 2011- VuTKG-1 (Ok)" xfId="1233"/>
    <cellStyle name="_10.Bieuthegioi-tan_NGTT2008(1)_Lam nghiep, thuy san 2010 (ok)_09 Du lich" xfId="1234"/>
    <cellStyle name="_10.Bieuthegioi-tan_NGTT2008(1)_Lam nghiep, thuy san 2010 (ok)_10 Van tai va BCVT (da sua ok)" xfId="1235"/>
    <cellStyle name="_10.Bieuthegioi-tan_NGTT2008(1)_Lam nghiep, thuy san 2010 (ok)_12 Giao duc, Y Te va Muc songnam2011" xfId="1236"/>
    <cellStyle name="_10.Bieuthegioi-tan_NGTT2008(1)_Lam nghiep, thuy san 2010 (ok)_nien giam tom tat du lich va XNK" xfId="1237"/>
    <cellStyle name="_10.Bieuthegioi-tan_NGTT2008(1)_Lam nghiep, thuy san 2010 (ok)_Nongnghiep" xfId="1238"/>
    <cellStyle name="_10.Bieuthegioi-tan_NGTT2008(1)_Lam nghiep, thuy san 2010 (ok)_XNK" xfId="1239"/>
    <cellStyle name="_10.Bieuthegioi-tan_NGTT2008(1)_Maket NGTT Cong nghiep 2011" xfId="1240"/>
    <cellStyle name="_10.Bieuthegioi-tan_NGTT2008(1)_Maket NGTT Cong nghiep 2011_08 Cong nghiep 2010" xfId="1241"/>
    <cellStyle name="_10.Bieuthegioi-tan_NGTT2008(1)_Maket NGTT Cong nghiep 2011_08 Thuong mai va Du lich (Ok)" xfId="1242"/>
    <cellStyle name="_10.Bieuthegioi-tan_NGTT2008(1)_Maket NGTT Cong nghiep 2011_09 Chi so gia 2011- VuTKG-1 (Ok)" xfId="1243"/>
    <cellStyle name="_10.Bieuthegioi-tan_NGTT2008(1)_Maket NGTT Cong nghiep 2011_09 Du lich" xfId="1244"/>
    <cellStyle name="_10.Bieuthegioi-tan_NGTT2008(1)_Maket NGTT Cong nghiep 2011_10 Van tai va BCVT (da sua ok)" xfId="1245"/>
    <cellStyle name="_10.Bieuthegioi-tan_NGTT2008(1)_Maket NGTT Cong nghiep 2011_12 Giao duc, Y Te va Muc songnam2011" xfId="1246"/>
    <cellStyle name="_10.Bieuthegioi-tan_NGTT2008(1)_Maket NGTT Cong nghiep 2011_nien giam tom tat du lich va XNK" xfId="1247"/>
    <cellStyle name="_10.Bieuthegioi-tan_NGTT2008(1)_Maket NGTT Cong nghiep 2011_Nongnghiep" xfId="1248"/>
    <cellStyle name="_10.Bieuthegioi-tan_NGTT2008(1)_Maket NGTT Cong nghiep 2011_XNK" xfId="1249"/>
    <cellStyle name="_10.Bieuthegioi-tan_NGTT2008(1)_Maket NGTT Doanh Nghiep 2011" xfId="1250"/>
    <cellStyle name="_10.Bieuthegioi-tan_NGTT2008(1)_Maket NGTT Doanh Nghiep 2011_08 Cong nghiep 2010" xfId="1251"/>
    <cellStyle name="_10.Bieuthegioi-tan_NGTT2008(1)_Maket NGTT Doanh Nghiep 2011_08 Thuong mai va Du lich (Ok)" xfId="1252"/>
    <cellStyle name="_10.Bieuthegioi-tan_NGTT2008(1)_Maket NGTT Doanh Nghiep 2011_09 Chi so gia 2011- VuTKG-1 (Ok)" xfId="1253"/>
    <cellStyle name="_10.Bieuthegioi-tan_NGTT2008(1)_Maket NGTT Doanh Nghiep 2011_09 Du lich" xfId="1254"/>
    <cellStyle name="_10.Bieuthegioi-tan_NGTT2008(1)_Maket NGTT Doanh Nghiep 2011_10 Van tai va BCVT (da sua ok)" xfId="1255"/>
    <cellStyle name="_10.Bieuthegioi-tan_NGTT2008(1)_Maket NGTT Doanh Nghiep 2011_12 Giao duc, Y Te va Muc songnam2011" xfId="1256"/>
    <cellStyle name="_10.Bieuthegioi-tan_NGTT2008(1)_Maket NGTT Doanh Nghiep 2011_nien giam tom tat du lich va XNK" xfId="1257"/>
    <cellStyle name="_10.Bieuthegioi-tan_NGTT2008(1)_Maket NGTT Doanh Nghiep 2011_Nongnghiep" xfId="1258"/>
    <cellStyle name="_10.Bieuthegioi-tan_NGTT2008(1)_Maket NGTT Doanh Nghiep 2011_XNK" xfId="1259"/>
    <cellStyle name="_10.Bieuthegioi-tan_NGTT2008(1)_Maket NGTT Thu chi NS 2011" xfId="1260"/>
    <cellStyle name="_10.Bieuthegioi-tan_NGTT2008(1)_Maket NGTT Thu chi NS 2011_08 Cong nghiep 2010" xfId="1261"/>
    <cellStyle name="_10.Bieuthegioi-tan_NGTT2008(1)_Maket NGTT Thu chi NS 2011_08 Thuong mai va Du lich (Ok)" xfId="1262"/>
    <cellStyle name="_10.Bieuthegioi-tan_NGTT2008(1)_Maket NGTT Thu chi NS 2011_09 Chi so gia 2011- VuTKG-1 (Ok)" xfId="1263"/>
    <cellStyle name="_10.Bieuthegioi-tan_NGTT2008(1)_Maket NGTT Thu chi NS 2011_09 Du lich" xfId="1264"/>
    <cellStyle name="_10.Bieuthegioi-tan_NGTT2008(1)_Maket NGTT Thu chi NS 2011_10 Van tai va BCVT (da sua ok)" xfId="1265"/>
    <cellStyle name="_10.Bieuthegioi-tan_NGTT2008(1)_Maket NGTT Thu chi NS 2011_12 Giao duc, Y Te va Muc songnam2011" xfId="1266"/>
    <cellStyle name="_10.Bieuthegioi-tan_NGTT2008(1)_Maket NGTT Thu chi NS 2011_nien giam tom tat du lich va XNK" xfId="1267"/>
    <cellStyle name="_10.Bieuthegioi-tan_NGTT2008(1)_Maket NGTT Thu chi NS 2011_Nongnghiep" xfId="1268"/>
    <cellStyle name="_10.Bieuthegioi-tan_NGTT2008(1)_Maket NGTT Thu chi NS 2011_XNK" xfId="1269"/>
    <cellStyle name="_10.Bieuthegioi-tan_NGTT2008(1)_Maket NGTT2012 LN,TS (7-1-2013)" xfId="1270"/>
    <cellStyle name="_10.Bieuthegioi-tan_NGTT2008(1)_Maket NGTT2012 LN,TS (7-1-2013)_Nongnghiep" xfId="1271"/>
    <cellStyle name="_10.Bieuthegioi-tan_NGTT2008(1)_Ngiam_lamnghiep_2011_v2(1)(1)" xfId="1272"/>
    <cellStyle name="_10.Bieuthegioi-tan_NGTT2008(1)_Ngiam_lamnghiep_2011_v2(1)(1)_Nongnghiep" xfId="1273"/>
    <cellStyle name="_10.Bieuthegioi-tan_NGTT2008(1)_NGTT Ca the 2011 Diep" xfId="1274"/>
    <cellStyle name="_10.Bieuthegioi-tan_NGTT2008(1)_NGTT Ca the 2011 Diep_08 Cong nghiep 2010" xfId="1275"/>
    <cellStyle name="_10.Bieuthegioi-tan_NGTT2008(1)_NGTT Ca the 2011 Diep_08 Thuong mai va Du lich (Ok)" xfId="1276"/>
    <cellStyle name="_10.Bieuthegioi-tan_NGTT2008(1)_NGTT Ca the 2011 Diep_09 Chi so gia 2011- VuTKG-1 (Ok)" xfId="1277"/>
    <cellStyle name="_10.Bieuthegioi-tan_NGTT2008(1)_NGTT Ca the 2011 Diep_09 Du lich" xfId="1278"/>
    <cellStyle name="_10.Bieuthegioi-tan_NGTT2008(1)_NGTT Ca the 2011 Diep_10 Van tai va BCVT (da sua ok)" xfId="1279"/>
    <cellStyle name="_10.Bieuthegioi-tan_NGTT2008(1)_NGTT Ca the 2011 Diep_12 Giao duc, Y Te va Muc songnam2011" xfId="1280"/>
    <cellStyle name="_10.Bieuthegioi-tan_NGTT2008(1)_NGTT Ca the 2011 Diep_nien giam tom tat du lich va XNK" xfId="1281"/>
    <cellStyle name="_10.Bieuthegioi-tan_NGTT2008(1)_NGTT Ca the 2011 Diep_Nongnghiep" xfId="1282"/>
    <cellStyle name="_10.Bieuthegioi-tan_NGTT2008(1)_NGTT Ca the 2011 Diep_XNK" xfId="1283"/>
    <cellStyle name="_10.Bieuthegioi-tan_NGTT2008(1)_NGTT LN,TS 2012 (Chuan)" xfId="1284"/>
    <cellStyle name="_10.Bieuthegioi-tan_NGTT2008(1)_Nien giam day du  Nong nghiep 2010" xfId="1285"/>
    <cellStyle name="_10.Bieuthegioi-tan_NGTT2008(1)_Nien giam TT Vu Nong nghiep 2012(solieu)-gui Vu TH 29-3-2013" xfId="1286"/>
    <cellStyle name="_10.Bieuthegioi-tan_NGTT2008(1)_Nongnghiep" xfId="1287"/>
    <cellStyle name="_10.Bieuthegioi-tan_NGTT2008(1)_Nongnghiep_Bo sung 04 bieu Cong nghiep" xfId="1288"/>
    <cellStyle name="_10.Bieuthegioi-tan_NGTT2008(1)_Nongnghiep_Mau" xfId="1289"/>
    <cellStyle name="_10.Bieuthegioi-tan_NGTT2008(1)_Nongnghiep_NGDD 2013 Thu chi NSNN " xfId="1290"/>
    <cellStyle name="_10.Bieuthegioi-tan_NGTT2008(1)_Nongnghiep_Nongnghiep NGDD 2012_cap nhat den 24-5-2013(1)" xfId="1291"/>
    <cellStyle name="_10.Bieuthegioi-tan_NGTT2008(1)_Phan i (in)" xfId="1292"/>
    <cellStyle name="_10.Bieuthegioi-tan_NGTT2008(1)_So lieu quoc te TH" xfId="1293"/>
    <cellStyle name="_10.Bieuthegioi-tan_NGTT2008(1)_So lieu quoc te TH_08 Cong nghiep 2010" xfId="1294"/>
    <cellStyle name="_10.Bieuthegioi-tan_NGTT2008(1)_So lieu quoc te TH_08 Thuong mai va Du lich (Ok)" xfId="1295"/>
    <cellStyle name="_10.Bieuthegioi-tan_NGTT2008(1)_So lieu quoc te TH_09 Chi so gia 2011- VuTKG-1 (Ok)" xfId="1296"/>
    <cellStyle name="_10.Bieuthegioi-tan_NGTT2008(1)_So lieu quoc te TH_09 Du lich" xfId="1297"/>
    <cellStyle name="_10.Bieuthegioi-tan_NGTT2008(1)_So lieu quoc te TH_10 Van tai va BCVT (da sua ok)" xfId="1298"/>
    <cellStyle name="_10.Bieuthegioi-tan_NGTT2008(1)_So lieu quoc te TH_12 Giao duc, Y Te va Muc songnam2011" xfId="1299"/>
    <cellStyle name="_10.Bieuthegioi-tan_NGTT2008(1)_So lieu quoc te TH_nien giam tom tat du lich va XNK" xfId="1300"/>
    <cellStyle name="_10.Bieuthegioi-tan_NGTT2008(1)_So lieu quoc te TH_Nongnghiep" xfId="1301"/>
    <cellStyle name="_10.Bieuthegioi-tan_NGTT2008(1)_So lieu quoc te TH_XNK" xfId="1302"/>
    <cellStyle name="_10.Bieuthegioi-tan_NGTT2008(1)_So lieu quoc te(GDP)" xfId="1303"/>
    <cellStyle name="_10.Bieuthegioi-tan_NGTT2008(1)_So lieu quoc te(GDP)_02  Dan so lao dong(OK)" xfId="1304"/>
    <cellStyle name="_10.Bieuthegioi-tan_NGTT2008(1)_So lieu quoc te(GDP)_03 TKQG va Thu chi NSNN 2012" xfId="1305"/>
    <cellStyle name="_10.Bieuthegioi-tan_NGTT2008(1)_So lieu quoc te(GDP)_04 Doanh nghiep va CSKDCT 2012" xfId="1306"/>
    <cellStyle name="_10.Bieuthegioi-tan_NGTT2008(1)_So lieu quoc te(GDP)_05 Doanh nghiep va Ca the_2011 (Ok)" xfId="1307"/>
    <cellStyle name="_10.Bieuthegioi-tan_NGTT2008(1)_So lieu quoc te(GDP)_07 NGTT CN 2012" xfId="1308"/>
    <cellStyle name="_10.Bieuthegioi-tan_NGTT2008(1)_So lieu quoc te(GDP)_08 Thuong mai Tong muc - Diep" xfId="1309"/>
    <cellStyle name="_10.Bieuthegioi-tan_NGTT2008(1)_So lieu quoc te(GDP)_08 Thuong mai va Du lich (Ok)" xfId="1310"/>
    <cellStyle name="_10.Bieuthegioi-tan_NGTT2008(1)_So lieu quoc te(GDP)_09 Chi so gia 2011- VuTKG-1 (Ok)" xfId="1311"/>
    <cellStyle name="_10.Bieuthegioi-tan_NGTT2008(1)_So lieu quoc te(GDP)_09 Du lich" xfId="1312"/>
    <cellStyle name="_10.Bieuthegioi-tan_NGTT2008(1)_So lieu quoc te(GDP)_10 Van tai va BCVT (da sua ok)" xfId="1313"/>
    <cellStyle name="_10.Bieuthegioi-tan_NGTT2008(1)_So lieu quoc te(GDP)_11 (3)" xfId="1314"/>
    <cellStyle name="_10.Bieuthegioi-tan_NGTT2008(1)_So lieu quoc te(GDP)_11 (3)_04 Doanh nghiep va CSKDCT 2012" xfId="1315"/>
    <cellStyle name="_10.Bieuthegioi-tan_NGTT2008(1)_So lieu quoc te(GDP)_11 (3)_Xl0000167" xfId="1316"/>
    <cellStyle name="_10.Bieuthegioi-tan_NGTT2008(1)_So lieu quoc te(GDP)_12 (2)" xfId="1317"/>
    <cellStyle name="_10.Bieuthegioi-tan_NGTT2008(1)_So lieu quoc te(GDP)_12 (2)_04 Doanh nghiep va CSKDCT 2012" xfId="1318"/>
    <cellStyle name="_10.Bieuthegioi-tan_NGTT2008(1)_So lieu quoc te(GDP)_12 (2)_Xl0000167" xfId="1319"/>
    <cellStyle name="_10.Bieuthegioi-tan_NGTT2008(1)_So lieu quoc te(GDP)_12 Giao duc, Y Te va Muc songnam2011" xfId="1320"/>
    <cellStyle name="_10.Bieuthegioi-tan_NGTT2008(1)_So lieu quoc te(GDP)_12 So lieu quoc te (Ok)" xfId="1321"/>
    <cellStyle name="_10.Bieuthegioi-tan_NGTT2008(1)_So lieu quoc te(GDP)_13 Van tai 2012" xfId="1322"/>
    <cellStyle name="_10.Bieuthegioi-tan_NGTT2008(1)_So lieu quoc te(GDP)_Giaoduc2013(ok)" xfId="1323"/>
    <cellStyle name="_10.Bieuthegioi-tan_NGTT2008(1)_So lieu quoc te(GDP)_Maket NGTT2012 LN,TS (7-1-2013)" xfId="1324"/>
    <cellStyle name="_10.Bieuthegioi-tan_NGTT2008(1)_So lieu quoc te(GDP)_Maket NGTT2012 LN,TS (7-1-2013)_Nongnghiep" xfId="1325"/>
    <cellStyle name="_10.Bieuthegioi-tan_NGTT2008(1)_So lieu quoc te(GDP)_Ngiam_lamnghiep_2011_v2(1)(1)" xfId="1326"/>
    <cellStyle name="_10.Bieuthegioi-tan_NGTT2008(1)_So lieu quoc te(GDP)_Ngiam_lamnghiep_2011_v2(1)(1)_Nongnghiep" xfId="1327"/>
    <cellStyle name="_10.Bieuthegioi-tan_NGTT2008(1)_So lieu quoc te(GDP)_NGTT LN,TS 2012 (Chuan)" xfId="1328"/>
    <cellStyle name="_10.Bieuthegioi-tan_NGTT2008(1)_So lieu quoc te(GDP)_Nien giam TT Vu Nong nghiep 2012(solieu)-gui Vu TH 29-3-2013" xfId="1329"/>
    <cellStyle name="_10.Bieuthegioi-tan_NGTT2008(1)_So lieu quoc te(GDP)_Nongnghiep" xfId="1330"/>
    <cellStyle name="_10.Bieuthegioi-tan_NGTT2008(1)_So lieu quoc te(GDP)_Nongnghiep NGDD 2012_cap nhat den 24-5-2013(1)" xfId="1331"/>
    <cellStyle name="_10.Bieuthegioi-tan_NGTT2008(1)_So lieu quoc te(GDP)_Nongnghiep_Nongnghiep NGDD 2012_cap nhat den 24-5-2013(1)" xfId="1332"/>
    <cellStyle name="_10.Bieuthegioi-tan_NGTT2008(1)_So lieu quoc te(GDP)_Xl0000147" xfId="1333"/>
    <cellStyle name="_10.Bieuthegioi-tan_NGTT2008(1)_So lieu quoc te(GDP)_Xl0000167" xfId="1334"/>
    <cellStyle name="_10.Bieuthegioi-tan_NGTT2008(1)_So lieu quoc te(GDP)_XNK" xfId="1335"/>
    <cellStyle name="_10.Bieuthegioi-tan_NGTT2008(1)_Thuong mai va Du lich" xfId="1336"/>
    <cellStyle name="_10.Bieuthegioi-tan_NGTT2008(1)_Thuong mai va Du lich_01 Don vi HC" xfId="1337"/>
    <cellStyle name="_10.Bieuthegioi-tan_NGTT2008(1)_Thuong mai va Du lich_NGDD 2013 Thu chi NSNN " xfId="1338"/>
    <cellStyle name="_10.Bieuthegioi-tan_NGTT2008(1)_Tong hop 1" xfId="1339"/>
    <cellStyle name="_10.Bieuthegioi-tan_NGTT2008(1)_Tong hop NGTT" xfId="1340"/>
    <cellStyle name="_10.Bieuthegioi-tan_NGTT2008(1)_Xl0000167" xfId="1341"/>
    <cellStyle name="_10.Bieuthegioi-tan_NGTT2008(1)_XNK" xfId="1342"/>
    <cellStyle name="_10.Bieuthegioi-tan_NGTT2008(1)_XNK (10-6)" xfId="1343"/>
    <cellStyle name="_10.Bieuthegioi-tan_NGTT2008(1)_XNK_08 Thuong mai Tong muc - Diep" xfId="1344"/>
    <cellStyle name="_10.Bieuthegioi-tan_NGTT2008(1)_XNK_Bo sung 04 bieu Cong nghiep" xfId="1345"/>
    <cellStyle name="_10.Bieuthegioi-tan_NGTT2008(1)_XNK-2012" xfId="1346"/>
    <cellStyle name="_10.Bieuthegioi-tan_NGTT2008(1)_XNK-Market" xfId="1347"/>
    <cellStyle name="_10_Market_VH_YT_GD_NGTT_2011" xfId="1348"/>
    <cellStyle name="_10_Market_VH_YT_GD_NGTT_2011_02  Dan so lao dong(OK)" xfId="1349"/>
    <cellStyle name="_10_Market_VH_YT_GD_NGTT_2011_03 TKQG va Thu chi NSNN 2012" xfId="1350"/>
    <cellStyle name="_10_Market_VH_YT_GD_NGTT_2011_04 Doanh nghiep va CSKDCT 2012" xfId="1351"/>
    <cellStyle name="_10_Market_VH_YT_GD_NGTT_2011_05 Doanh nghiep va Ca the_2011 (Ok)" xfId="1352"/>
    <cellStyle name="_10_Market_VH_YT_GD_NGTT_2011_07 NGTT CN 2012" xfId="1353"/>
    <cellStyle name="_10_Market_VH_YT_GD_NGTT_2011_08 Thuong mai Tong muc - Diep" xfId="1354"/>
    <cellStyle name="_10_Market_VH_YT_GD_NGTT_2011_08 Thuong mai va Du lich (Ok)" xfId="1355"/>
    <cellStyle name="_10_Market_VH_YT_GD_NGTT_2011_09 Chi so gia 2011- VuTKG-1 (Ok)" xfId="1356"/>
    <cellStyle name="_10_Market_VH_YT_GD_NGTT_2011_09 Du lich" xfId="1357"/>
    <cellStyle name="_10_Market_VH_YT_GD_NGTT_2011_10 Van tai va BCVT (da sua ok)" xfId="1358"/>
    <cellStyle name="_10_Market_VH_YT_GD_NGTT_2011_11 (3)" xfId="1359"/>
    <cellStyle name="_10_Market_VH_YT_GD_NGTT_2011_11 (3)_04 Doanh nghiep va CSKDCT 2012" xfId="1360"/>
    <cellStyle name="_10_Market_VH_YT_GD_NGTT_2011_11 (3)_Xl0000167" xfId="1361"/>
    <cellStyle name="_10_Market_VH_YT_GD_NGTT_2011_12 (2)" xfId="1362"/>
    <cellStyle name="_10_Market_VH_YT_GD_NGTT_2011_12 (2)_04 Doanh nghiep va CSKDCT 2012" xfId="1363"/>
    <cellStyle name="_10_Market_VH_YT_GD_NGTT_2011_12 (2)_Xl0000167" xfId="1364"/>
    <cellStyle name="_10_Market_VH_YT_GD_NGTT_2011_12 Giao duc, Y Te va Muc songnam2011" xfId="1365"/>
    <cellStyle name="_10_Market_VH_YT_GD_NGTT_2011_13 Van tai 2012" xfId="1366"/>
    <cellStyle name="_10_Market_VH_YT_GD_NGTT_2011_Giaoduc2013(ok)" xfId="1367"/>
    <cellStyle name="_10_Market_VH_YT_GD_NGTT_2011_Maket NGTT2012 LN,TS (7-1-2013)" xfId="1368"/>
    <cellStyle name="_10_Market_VH_YT_GD_NGTT_2011_Maket NGTT2012 LN,TS (7-1-2013)_Nongnghiep" xfId="1369"/>
    <cellStyle name="_10_Market_VH_YT_GD_NGTT_2011_Ngiam_lamnghiep_2011_v2(1)(1)" xfId="1370"/>
    <cellStyle name="_10_Market_VH_YT_GD_NGTT_2011_Ngiam_lamnghiep_2011_v2(1)(1)_Nongnghiep" xfId="1371"/>
    <cellStyle name="_10_Market_VH_YT_GD_NGTT_2011_NGTT LN,TS 2012 (Chuan)" xfId="1372"/>
    <cellStyle name="_10_Market_VH_YT_GD_NGTT_2011_Nien giam TT Vu Nong nghiep 2012(solieu)-gui Vu TH 29-3-2013" xfId="1373"/>
    <cellStyle name="_10_Market_VH_YT_GD_NGTT_2011_Nongnghiep" xfId="1374"/>
    <cellStyle name="_10_Market_VH_YT_GD_NGTT_2011_Nongnghiep NGDD 2012_cap nhat den 24-5-2013(1)" xfId="1375"/>
    <cellStyle name="_10_Market_VH_YT_GD_NGTT_2011_Nongnghiep_Nongnghiep NGDD 2012_cap nhat den 24-5-2013(1)" xfId="1376"/>
    <cellStyle name="_10_Market_VH_YT_GD_NGTT_2011_Xl0000147" xfId="1377"/>
    <cellStyle name="_10_Market_VH_YT_GD_NGTT_2011_Xl0000167" xfId="1378"/>
    <cellStyle name="_10_Market_VH_YT_GD_NGTT_2011_XNK" xfId="1379"/>
    <cellStyle name="_12 So lieu quoc te (Ok)" xfId="1380"/>
    <cellStyle name="_15.Quoc te" xfId="1381"/>
    <cellStyle name="_2.OK" xfId="1382"/>
    <cellStyle name="_3OK" xfId="1383"/>
    <cellStyle name="_4OK" xfId="1384"/>
    <cellStyle name="_5OK" xfId="1385"/>
    <cellStyle name="_6OK" xfId="1386"/>
    <cellStyle name="_7OK" xfId="1387"/>
    <cellStyle name="_8OK" xfId="1388"/>
    <cellStyle name="_Book1" xfId="1389"/>
    <cellStyle name="_Book2" xfId="1390"/>
    <cellStyle name="_Book2 10" xfId="1391"/>
    <cellStyle name="_Book2 11" xfId="1392"/>
    <cellStyle name="_Book2 12" xfId="1393"/>
    <cellStyle name="_Book2 13" xfId="1394"/>
    <cellStyle name="_Book2 14" xfId="1395"/>
    <cellStyle name="_Book2 15" xfId="1396"/>
    <cellStyle name="_Book2 16" xfId="1397"/>
    <cellStyle name="_Book2 17" xfId="1398"/>
    <cellStyle name="_Book2 18" xfId="1399"/>
    <cellStyle name="_Book2 19" xfId="1400"/>
    <cellStyle name="_Book2 2" xfId="1401"/>
    <cellStyle name="_Book2 3" xfId="1402"/>
    <cellStyle name="_Book2 4" xfId="1403"/>
    <cellStyle name="_Book2 5" xfId="1404"/>
    <cellStyle name="_Book2 6" xfId="1405"/>
    <cellStyle name="_Book2 7" xfId="1406"/>
    <cellStyle name="_Book2 8" xfId="1407"/>
    <cellStyle name="_Book2 9" xfId="1408"/>
    <cellStyle name="_Book2_01 Don vi HC" xfId="1409"/>
    <cellStyle name="_Book2_01 DVHC-DSLD 2010" xfId="1410"/>
    <cellStyle name="_Book2_02  Dan so lao dong(OK)" xfId="1411"/>
    <cellStyle name="_Book2_02 Danso_Laodong 2012(chuan) CO SO" xfId="1412"/>
    <cellStyle name="_Book2_03 TKQG va Thu chi NSNN 2012" xfId="1413"/>
    <cellStyle name="_Book2_04 Doanh nghiep va CSKDCT 2012" xfId="1414"/>
    <cellStyle name="_Book2_05 Doanh nghiep va Ca the_2011 (Ok)" xfId="1415"/>
    <cellStyle name="_Book2_05 NGTT DN 2010 (OK)" xfId="1416"/>
    <cellStyle name="_Book2_05 NGTT DN 2010 (OK)_Bo sung 04 bieu Cong nghiep" xfId="1417"/>
    <cellStyle name="_Book2_06 Nong, lam nghiep 2010  (ok)" xfId="1418"/>
    <cellStyle name="_Book2_07 NGTT CN 2012" xfId="1419"/>
    <cellStyle name="_Book2_08 Thuong mai Tong muc - Diep" xfId="1420"/>
    <cellStyle name="_Book2_08 Thuong mai va Du lich (Ok)" xfId="1421"/>
    <cellStyle name="_Book2_09 Chi so gia 2011- VuTKG-1 (Ok)" xfId="1422"/>
    <cellStyle name="_Book2_09 Du lich" xfId="1423"/>
    <cellStyle name="_Book2_10 Market VH, YT, GD, NGTT 2011 " xfId="1424"/>
    <cellStyle name="_Book2_10 Market VH, YT, GD, NGTT 2011 _02  Dan so lao dong(OK)" xfId="1425"/>
    <cellStyle name="_Book2_10 Market VH, YT, GD, NGTT 2011 _03 TKQG va Thu chi NSNN 2012" xfId="1426"/>
    <cellStyle name="_Book2_10 Market VH, YT, GD, NGTT 2011 _04 Doanh nghiep va CSKDCT 2012" xfId="1427"/>
    <cellStyle name="_Book2_10 Market VH, YT, GD, NGTT 2011 _05 Doanh nghiep va Ca the_2011 (Ok)" xfId="1428"/>
    <cellStyle name="_Book2_10 Market VH, YT, GD, NGTT 2011 _07 NGTT CN 2012" xfId="1429"/>
    <cellStyle name="_Book2_10 Market VH, YT, GD, NGTT 2011 _08 Thuong mai Tong muc - Diep" xfId="1430"/>
    <cellStyle name="_Book2_10 Market VH, YT, GD, NGTT 2011 _08 Thuong mai va Du lich (Ok)" xfId="1431"/>
    <cellStyle name="_Book2_10 Market VH, YT, GD, NGTT 2011 _09 Chi so gia 2011- VuTKG-1 (Ok)" xfId="1432"/>
    <cellStyle name="_Book2_10 Market VH, YT, GD, NGTT 2011 _09 Du lich" xfId="1433"/>
    <cellStyle name="_Book2_10 Market VH, YT, GD, NGTT 2011 _10 Van tai va BCVT (da sua ok)" xfId="1434"/>
    <cellStyle name="_Book2_10 Market VH, YT, GD, NGTT 2011 _11 (3)" xfId="1435"/>
    <cellStyle name="_Book2_10 Market VH, YT, GD, NGTT 2011 _11 (3)_04 Doanh nghiep va CSKDCT 2012" xfId="1436"/>
    <cellStyle name="_Book2_10 Market VH, YT, GD, NGTT 2011 _11 (3)_Xl0000167" xfId="1437"/>
    <cellStyle name="_Book2_10 Market VH, YT, GD, NGTT 2011 _12 (2)" xfId="1438"/>
    <cellStyle name="_Book2_10 Market VH, YT, GD, NGTT 2011 _12 (2)_04 Doanh nghiep va CSKDCT 2012" xfId="1439"/>
    <cellStyle name="_Book2_10 Market VH, YT, GD, NGTT 2011 _12 (2)_Xl0000167" xfId="1440"/>
    <cellStyle name="_Book2_10 Market VH, YT, GD, NGTT 2011 _12 Giao duc, Y Te va Muc songnam2011" xfId="1441"/>
    <cellStyle name="_Book2_10 Market VH, YT, GD, NGTT 2011 _13 Van tai 2012" xfId="1442"/>
    <cellStyle name="_Book2_10 Market VH, YT, GD, NGTT 2011 _Giaoduc2013(ok)" xfId="1443"/>
    <cellStyle name="_Book2_10 Market VH, YT, GD, NGTT 2011 _Maket NGTT2012 LN,TS (7-1-2013)" xfId="1444"/>
    <cellStyle name="_Book2_10 Market VH, YT, GD, NGTT 2011 _Maket NGTT2012 LN,TS (7-1-2013)_Nongnghiep" xfId="1445"/>
    <cellStyle name="_Book2_10 Market VH, YT, GD, NGTT 2011 _Ngiam_lamnghiep_2011_v2(1)(1)" xfId="1446"/>
    <cellStyle name="_Book2_10 Market VH, YT, GD, NGTT 2011 _Ngiam_lamnghiep_2011_v2(1)(1)_Nongnghiep" xfId="1447"/>
    <cellStyle name="_Book2_10 Market VH, YT, GD, NGTT 2011 _NGTT LN,TS 2012 (Chuan)" xfId="1448"/>
    <cellStyle name="_Book2_10 Market VH, YT, GD, NGTT 2011 _Nien giam TT Vu Nong nghiep 2012(solieu)-gui Vu TH 29-3-2013" xfId="1449"/>
    <cellStyle name="_Book2_10 Market VH, YT, GD, NGTT 2011 _Nongnghiep" xfId="1450"/>
    <cellStyle name="_Book2_10 Market VH, YT, GD, NGTT 2011 _Nongnghiep NGDD 2012_cap nhat den 24-5-2013(1)" xfId="1451"/>
    <cellStyle name="_Book2_10 Market VH, YT, GD, NGTT 2011 _Nongnghiep_Nongnghiep NGDD 2012_cap nhat den 24-5-2013(1)" xfId="1452"/>
    <cellStyle name="_Book2_10 Market VH, YT, GD, NGTT 2011 _So lieu quoc te TH" xfId="1453"/>
    <cellStyle name="_Book2_10 Market VH, YT, GD, NGTT 2011 _Xl0000147" xfId="1454"/>
    <cellStyle name="_Book2_10 Market VH, YT, GD, NGTT 2011 _Xl0000167" xfId="1455"/>
    <cellStyle name="_Book2_10 Market VH, YT, GD, NGTT 2011 _XNK" xfId="1456"/>
    <cellStyle name="_Book2_10 Van tai va BCVT (da sua ok)" xfId="1457"/>
    <cellStyle name="_Book2_10 VH, YT, GD, NGTT 2010 - (OK)" xfId="1458"/>
    <cellStyle name="_Book2_10 VH, YT, GD, NGTT 2010 - (OK)_Bo sung 04 bieu Cong nghiep" xfId="1459"/>
    <cellStyle name="_Book2_11 (3)" xfId="1460"/>
    <cellStyle name="_Book2_11 (3)_04 Doanh nghiep va CSKDCT 2012" xfId="1461"/>
    <cellStyle name="_Book2_11 (3)_Xl0000167" xfId="1462"/>
    <cellStyle name="_Book2_12 (2)" xfId="1463"/>
    <cellStyle name="_Book2_12 (2)_04 Doanh nghiep va CSKDCT 2012" xfId="1464"/>
    <cellStyle name="_Book2_12 (2)_Xl0000167" xfId="1465"/>
    <cellStyle name="_Book2_12 Chi so gia 2012(chuan) co so" xfId="1466"/>
    <cellStyle name="_Book2_12 Giao duc, Y Te va Muc songnam2011" xfId="1467"/>
    <cellStyle name="_Book2_13 Van tai 2012" xfId="1468"/>
    <cellStyle name="_Book2_Book1" xfId="1469"/>
    <cellStyle name="_Book2_CucThongke-phucdap-Tuan-Anh" xfId="1470"/>
    <cellStyle name="_Book2_dan so phan tich 10 nam(moi)" xfId="1471"/>
    <cellStyle name="_Book2_Giaoduc2013(ok)" xfId="1472"/>
    <cellStyle name="_Book2_GTSXNN" xfId="1473"/>
    <cellStyle name="_Book2_GTSXNN_Nongnghiep NGDD 2012_cap nhat den 24-5-2013(1)" xfId="1474"/>
    <cellStyle name="_Book2_Maket NGTT2012 LN,TS (7-1-2013)" xfId="1475"/>
    <cellStyle name="_Book2_Maket NGTT2012 LN,TS (7-1-2013)_Nongnghiep" xfId="1476"/>
    <cellStyle name="_Book2_Mau" xfId="1477"/>
    <cellStyle name="_Book2_NGDD 2013 Thu chi NSNN " xfId="1478"/>
    <cellStyle name="_Book2_Ngiam_lamnghiep_2011_v2(1)(1)" xfId="1479"/>
    <cellStyle name="_Book2_Ngiam_lamnghiep_2011_v2(1)(1)_Nongnghiep" xfId="1480"/>
    <cellStyle name="_Book2_NGTT LN,TS 2012 (Chuan)" xfId="1481"/>
    <cellStyle name="_Book2_Nien giam day du  Nong nghiep 2010" xfId="1482"/>
    <cellStyle name="_Book2_Nien giam TT Vu Nong nghiep 2012(solieu)-gui Vu TH 29-3-2013" xfId="1483"/>
    <cellStyle name="_Book2_Nongnghiep" xfId="1484"/>
    <cellStyle name="_Book2_Nongnghiep_Bo sung 04 bieu Cong nghiep" xfId="1485"/>
    <cellStyle name="_Book2_Nongnghiep_Mau" xfId="1486"/>
    <cellStyle name="_Book2_Nongnghiep_NGDD 2013 Thu chi NSNN " xfId="1487"/>
    <cellStyle name="_Book2_Nongnghiep_Nongnghiep NGDD 2012_cap nhat den 24-5-2013(1)" xfId="1488"/>
    <cellStyle name="_Book2_So lieu quoc te TH" xfId="1489"/>
    <cellStyle name="_Book2_So lieu quoc te TH_08 Cong nghiep 2010" xfId="1490"/>
    <cellStyle name="_Book2_So lieu quoc te TH_08 Thuong mai va Du lich (Ok)" xfId="1491"/>
    <cellStyle name="_Book2_So lieu quoc te TH_09 Chi so gia 2011- VuTKG-1 (Ok)" xfId="1492"/>
    <cellStyle name="_Book2_So lieu quoc te TH_09 Du lich" xfId="1493"/>
    <cellStyle name="_Book2_So lieu quoc te TH_10 Van tai va BCVT (da sua ok)" xfId="1494"/>
    <cellStyle name="_Book2_So lieu quoc te TH_12 Giao duc, Y Te va Muc songnam2011" xfId="1495"/>
    <cellStyle name="_Book2_So lieu quoc te TH_nien giam tom tat du lich va XNK" xfId="1496"/>
    <cellStyle name="_Book2_So lieu quoc te TH_Nongnghiep" xfId="1497"/>
    <cellStyle name="_Book2_So lieu quoc te TH_XNK" xfId="1498"/>
    <cellStyle name="_Book2_So lieu quoc te(GDP)" xfId="1499"/>
    <cellStyle name="_Book2_So lieu quoc te(GDP)_02  Dan so lao dong(OK)" xfId="1500"/>
    <cellStyle name="_Book2_So lieu quoc te(GDP)_03 TKQG va Thu chi NSNN 2012" xfId="1501"/>
    <cellStyle name="_Book2_So lieu quoc te(GDP)_04 Doanh nghiep va CSKDCT 2012" xfId="1502"/>
    <cellStyle name="_Book2_So lieu quoc te(GDP)_05 Doanh nghiep va Ca the_2011 (Ok)" xfId="1503"/>
    <cellStyle name="_Book2_So lieu quoc te(GDP)_07 NGTT CN 2012" xfId="1504"/>
    <cellStyle name="_Book2_So lieu quoc te(GDP)_08 Thuong mai Tong muc - Diep" xfId="1505"/>
    <cellStyle name="_Book2_So lieu quoc te(GDP)_08 Thuong mai va Du lich (Ok)" xfId="1506"/>
    <cellStyle name="_Book2_So lieu quoc te(GDP)_09 Chi so gia 2011- VuTKG-1 (Ok)" xfId="1507"/>
    <cellStyle name="_Book2_So lieu quoc te(GDP)_09 Du lich" xfId="1508"/>
    <cellStyle name="_Book2_So lieu quoc te(GDP)_10 Van tai va BCVT (da sua ok)" xfId="1509"/>
    <cellStyle name="_Book2_So lieu quoc te(GDP)_11 (3)" xfId="1510"/>
    <cellStyle name="_Book2_So lieu quoc te(GDP)_11 (3)_04 Doanh nghiep va CSKDCT 2012" xfId="1511"/>
    <cellStyle name="_Book2_So lieu quoc te(GDP)_11 (3)_Xl0000167" xfId="1512"/>
    <cellStyle name="_Book2_So lieu quoc te(GDP)_12 (2)" xfId="1513"/>
    <cellStyle name="_Book2_So lieu quoc te(GDP)_12 (2)_04 Doanh nghiep va CSKDCT 2012" xfId="1514"/>
    <cellStyle name="_Book2_So lieu quoc te(GDP)_12 (2)_Xl0000167" xfId="1515"/>
    <cellStyle name="_Book2_So lieu quoc te(GDP)_12 Giao duc, Y Te va Muc songnam2011" xfId="1516"/>
    <cellStyle name="_Book2_So lieu quoc te(GDP)_12 So lieu quoc te (Ok)" xfId="1517"/>
    <cellStyle name="_Book2_So lieu quoc te(GDP)_13 Van tai 2012" xfId="1518"/>
    <cellStyle name="_Book2_So lieu quoc te(GDP)_Giaoduc2013(ok)" xfId="1519"/>
    <cellStyle name="_Book2_So lieu quoc te(GDP)_Maket NGTT2012 LN,TS (7-1-2013)" xfId="1520"/>
    <cellStyle name="_Book2_So lieu quoc te(GDP)_Maket NGTT2012 LN,TS (7-1-2013)_Nongnghiep" xfId="1521"/>
    <cellStyle name="_Book2_So lieu quoc te(GDP)_Ngiam_lamnghiep_2011_v2(1)(1)" xfId="1522"/>
    <cellStyle name="_Book2_So lieu quoc te(GDP)_Ngiam_lamnghiep_2011_v2(1)(1)_Nongnghiep" xfId="1523"/>
    <cellStyle name="_Book2_So lieu quoc te(GDP)_NGTT LN,TS 2012 (Chuan)" xfId="1524"/>
    <cellStyle name="_Book2_So lieu quoc te(GDP)_Nien giam TT Vu Nong nghiep 2012(solieu)-gui Vu TH 29-3-2013" xfId="1525"/>
    <cellStyle name="_Book2_So lieu quoc te(GDP)_Nongnghiep" xfId="1526"/>
    <cellStyle name="_Book2_So lieu quoc te(GDP)_Nongnghiep NGDD 2012_cap nhat den 24-5-2013(1)" xfId="1527"/>
    <cellStyle name="_Book2_So lieu quoc te(GDP)_Nongnghiep_Nongnghiep NGDD 2012_cap nhat den 24-5-2013(1)" xfId="1528"/>
    <cellStyle name="_Book2_So lieu quoc te(GDP)_Xl0000147" xfId="1529"/>
    <cellStyle name="_Book2_So lieu quoc te(GDP)_Xl0000167" xfId="1530"/>
    <cellStyle name="_Book2_So lieu quoc te(GDP)_XNK" xfId="1531"/>
    <cellStyle name="_Book2_Tong hop NGTT" xfId="1532"/>
    <cellStyle name="_Book2_Xl0000147" xfId="1533"/>
    <cellStyle name="_Book2_Xl0000167" xfId="1534"/>
    <cellStyle name="_Book2_XNK" xfId="1535"/>
    <cellStyle name="_Book2_XNK_08 Thuong mai Tong muc - Diep" xfId="1536"/>
    <cellStyle name="_Book2_XNK_Bo sung 04 bieu Cong nghiep" xfId="1537"/>
    <cellStyle name="_Book2_XNK-2012" xfId="1538"/>
    <cellStyle name="_Book2_XNK-Market" xfId="1539"/>
    <cellStyle name="_Book4" xfId="1540"/>
    <cellStyle name="_Buuchinh - Market" xfId="1541"/>
    <cellStyle name="_Buuchinh - Market_02  Dan so lao dong(OK)" xfId="1542"/>
    <cellStyle name="_Buuchinh - Market_03 TKQG va Thu chi NSNN 2012" xfId="1543"/>
    <cellStyle name="_Buuchinh - Market_04 Doanh nghiep va CSKDCT 2012" xfId="1544"/>
    <cellStyle name="_Buuchinh - Market_05 Doanh nghiep va Ca the_2011 (Ok)" xfId="1545"/>
    <cellStyle name="_Buuchinh - Market_07 NGTT CN 2012" xfId="1546"/>
    <cellStyle name="_Buuchinh - Market_08 Thuong mai Tong muc - Diep" xfId="1547"/>
    <cellStyle name="_Buuchinh - Market_08 Thuong mai va Du lich (Ok)" xfId="1548"/>
    <cellStyle name="_Buuchinh - Market_09 Chi so gia 2011- VuTKG-1 (Ok)" xfId="1549"/>
    <cellStyle name="_Buuchinh - Market_09 Du lich" xfId="1550"/>
    <cellStyle name="_Buuchinh - Market_10 Van tai va BCVT (da sua ok)" xfId="1551"/>
    <cellStyle name="_Buuchinh - Market_11 (3)" xfId="1552"/>
    <cellStyle name="_Buuchinh - Market_11 (3)_04 Doanh nghiep va CSKDCT 2012" xfId="1553"/>
    <cellStyle name="_Buuchinh - Market_11 (3)_Xl0000167" xfId="1554"/>
    <cellStyle name="_Buuchinh - Market_12 (2)" xfId="1555"/>
    <cellStyle name="_Buuchinh - Market_12 (2)_04 Doanh nghiep va CSKDCT 2012" xfId="1556"/>
    <cellStyle name="_Buuchinh - Market_12 (2)_Xl0000167" xfId="1557"/>
    <cellStyle name="_Buuchinh - Market_12 Giao duc, Y Te va Muc songnam2011" xfId="1558"/>
    <cellStyle name="_Buuchinh - Market_13 Van tai 2012" xfId="1559"/>
    <cellStyle name="_Buuchinh - Market_Giaoduc2013(ok)" xfId="1560"/>
    <cellStyle name="_Buuchinh - Market_Maket NGTT2012 LN,TS (7-1-2013)" xfId="1561"/>
    <cellStyle name="_Buuchinh - Market_Maket NGTT2012 LN,TS (7-1-2013)_Nongnghiep" xfId="1562"/>
    <cellStyle name="_Buuchinh - Market_Ngiam_lamnghiep_2011_v2(1)(1)" xfId="1563"/>
    <cellStyle name="_Buuchinh - Market_Ngiam_lamnghiep_2011_v2(1)(1)_Nongnghiep" xfId="1564"/>
    <cellStyle name="_Buuchinh - Market_NGTT LN,TS 2012 (Chuan)" xfId="1565"/>
    <cellStyle name="_Buuchinh - Market_Nien giam TT Vu Nong nghiep 2012(solieu)-gui Vu TH 29-3-2013" xfId="1566"/>
    <cellStyle name="_Buuchinh - Market_Nongnghiep" xfId="1567"/>
    <cellStyle name="_Buuchinh - Market_Nongnghiep NGDD 2012_cap nhat den 24-5-2013(1)" xfId="1568"/>
    <cellStyle name="_Buuchinh - Market_Nongnghiep_Nongnghiep NGDD 2012_cap nhat den 24-5-2013(1)" xfId="1569"/>
    <cellStyle name="_Buuchinh - Market_Xl0000147" xfId="1570"/>
    <cellStyle name="_Buuchinh - Market_Xl0000167" xfId="1571"/>
    <cellStyle name="_Buuchinh - Market_XNK" xfId="1572"/>
    <cellStyle name="_csGDPngVN" xfId="1573"/>
    <cellStyle name="_CSKDCT 2010" xfId="1574"/>
    <cellStyle name="_CSKDCT 2010_Bo sung 04 bieu Cong nghiep" xfId="1575"/>
    <cellStyle name="_da sua bo nam 2000 VT- 2011 - NGTT diep" xfId="1576"/>
    <cellStyle name="_da sua bo nam 2000 VT- 2011 - NGTT diep_02  Dan so lao dong(OK)" xfId="1577"/>
    <cellStyle name="_da sua bo nam 2000 VT- 2011 - NGTT diep_03 TKQG va Thu chi NSNN 2012" xfId="1578"/>
    <cellStyle name="_da sua bo nam 2000 VT- 2011 - NGTT diep_04 Doanh nghiep va CSKDCT 2012" xfId="1579"/>
    <cellStyle name="_da sua bo nam 2000 VT- 2011 - NGTT diep_05 Doanh nghiep va Ca the_2011 (Ok)" xfId="1580"/>
    <cellStyle name="_da sua bo nam 2000 VT- 2011 - NGTT diep_07 NGTT CN 2012" xfId="1581"/>
    <cellStyle name="_da sua bo nam 2000 VT- 2011 - NGTT diep_08 Thuong mai Tong muc - Diep" xfId="1582"/>
    <cellStyle name="_da sua bo nam 2000 VT- 2011 - NGTT diep_08 Thuong mai va Du lich (Ok)" xfId="1583"/>
    <cellStyle name="_da sua bo nam 2000 VT- 2011 - NGTT diep_09 Chi so gia 2011- VuTKG-1 (Ok)" xfId="1584"/>
    <cellStyle name="_da sua bo nam 2000 VT- 2011 - NGTT diep_09 Du lich" xfId="1585"/>
    <cellStyle name="_da sua bo nam 2000 VT- 2011 - NGTT diep_10 Van tai va BCVT (da sua ok)" xfId="1586"/>
    <cellStyle name="_da sua bo nam 2000 VT- 2011 - NGTT diep_11 (3)" xfId="1587"/>
    <cellStyle name="_da sua bo nam 2000 VT- 2011 - NGTT diep_11 (3)_04 Doanh nghiep va CSKDCT 2012" xfId="1588"/>
    <cellStyle name="_da sua bo nam 2000 VT- 2011 - NGTT diep_11 (3)_Xl0000167" xfId="1589"/>
    <cellStyle name="_da sua bo nam 2000 VT- 2011 - NGTT diep_12 (2)" xfId="1590"/>
    <cellStyle name="_da sua bo nam 2000 VT- 2011 - NGTT diep_12 (2)_04 Doanh nghiep va CSKDCT 2012" xfId="1591"/>
    <cellStyle name="_da sua bo nam 2000 VT- 2011 - NGTT diep_12 (2)_Xl0000167" xfId="1592"/>
    <cellStyle name="_da sua bo nam 2000 VT- 2011 - NGTT diep_12 Giao duc, Y Te va Muc songnam2011" xfId="1593"/>
    <cellStyle name="_da sua bo nam 2000 VT- 2011 - NGTT diep_13 Van tai 2012" xfId="1594"/>
    <cellStyle name="_da sua bo nam 2000 VT- 2011 - NGTT diep_Giaoduc2013(ok)" xfId="1595"/>
    <cellStyle name="_da sua bo nam 2000 VT- 2011 - NGTT diep_Maket NGTT2012 LN,TS (7-1-2013)" xfId="1596"/>
    <cellStyle name="_da sua bo nam 2000 VT- 2011 - NGTT diep_Maket NGTT2012 LN,TS (7-1-2013)_Nongnghiep" xfId="1597"/>
    <cellStyle name="_da sua bo nam 2000 VT- 2011 - NGTT diep_Ngiam_lamnghiep_2011_v2(1)(1)" xfId="1598"/>
    <cellStyle name="_da sua bo nam 2000 VT- 2011 - NGTT diep_Ngiam_lamnghiep_2011_v2(1)(1)_Nongnghiep" xfId="1599"/>
    <cellStyle name="_da sua bo nam 2000 VT- 2011 - NGTT diep_NGTT LN,TS 2012 (Chuan)" xfId="1600"/>
    <cellStyle name="_da sua bo nam 2000 VT- 2011 - NGTT diep_Nien giam TT Vu Nong nghiep 2012(solieu)-gui Vu TH 29-3-2013" xfId="1601"/>
    <cellStyle name="_da sua bo nam 2000 VT- 2011 - NGTT diep_Nongnghiep" xfId="1602"/>
    <cellStyle name="_da sua bo nam 2000 VT- 2011 - NGTT diep_Nongnghiep NGDD 2012_cap nhat den 24-5-2013(1)" xfId="1603"/>
    <cellStyle name="_da sua bo nam 2000 VT- 2011 - NGTT diep_Nongnghiep_Nongnghiep NGDD 2012_cap nhat den 24-5-2013(1)" xfId="1604"/>
    <cellStyle name="_da sua bo nam 2000 VT- 2011 - NGTT diep_Xl0000147" xfId="1605"/>
    <cellStyle name="_da sua bo nam 2000 VT- 2011 - NGTT diep_Xl0000167" xfId="1606"/>
    <cellStyle name="_da sua bo nam 2000 VT- 2011 - NGTT diep_XNK" xfId="1607"/>
    <cellStyle name="_Doi Ngheo(TV)" xfId="1608"/>
    <cellStyle name="_Du lich" xfId="1609"/>
    <cellStyle name="_Du lich_02  Dan so lao dong(OK)" xfId="1610"/>
    <cellStyle name="_Du lich_03 TKQG va Thu chi NSNN 2012" xfId="1611"/>
    <cellStyle name="_Du lich_04 Doanh nghiep va CSKDCT 2012" xfId="1612"/>
    <cellStyle name="_Du lich_05 Doanh nghiep va Ca the_2011 (Ok)" xfId="1613"/>
    <cellStyle name="_Du lich_07 NGTT CN 2012" xfId="1614"/>
    <cellStyle name="_Du lich_08 Thuong mai Tong muc - Diep" xfId="1615"/>
    <cellStyle name="_Du lich_08 Thuong mai va Du lich (Ok)" xfId="1616"/>
    <cellStyle name="_Du lich_09 Chi so gia 2011- VuTKG-1 (Ok)" xfId="1617"/>
    <cellStyle name="_Du lich_09 Du lich" xfId="1618"/>
    <cellStyle name="_Du lich_10 Van tai va BCVT (da sua ok)" xfId="1619"/>
    <cellStyle name="_Du lich_11 (3)" xfId="1620"/>
    <cellStyle name="_Du lich_11 (3)_04 Doanh nghiep va CSKDCT 2012" xfId="1621"/>
    <cellStyle name="_Du lich_11 (3)_Xl0000167" xfId="1622"/>
    <cellStyle name="_Du lich_12 (2)" xfId="1623"/>
    <cellStyle name="_Du lich_12 (2)_04 Doanh nghiep va CSKDCT 2012" xfId="1624"/>
    <cellStyle name="_Du lich_12 (2)_Xl0000167" xfId="1625"/>
    <cellStyle name="_Du lich_12 Giao duc, Y Te va Muc songnam2011" xfId="1626"/>
    <cellStyle name="_Du lich_13 Van tai 2012" xfId="1627"/>
    <cellStyle name="_Du lich_Giaoduc2013(ok)" xfId="1628"/>
    <cellStyle name="_Du lich_Maket NGTT2012 LN,TS (7-1-2013)" xfId="1629"/>
    <cellStyle name="_Du lich_Maket NGTT2012 LN,TS (7-1-2013)_Nongnghiep" xfId="1630"/>
    <cellStyle name="_Du lich_Ngiam_lamnghiep_2011_v2(1)(1)" xfId="1631"/>
    <cellStyle name="_Du lich_Ngiam_lamnghiep_2011_v2(1)(1)_Nongnghiep" xfId="1632"/>
    <cellStyle name="_Du lich_NGTT LN,TS 2012 (Chuan)" xfId="1633"/>
    <cellStyle name="_Du lich_Nien giam TT Vu Nong nghiep 2012(solieu)-gui Vu TH 29-3-2013" xfId="1634"/>
    <cellStyle name="_Du lich_Nongnghiep" xfId="1635"/>
    <cellStyle name="_Du lich_Nongnghiep NGDD 2012_cap nhat den 24-5-2013(1)" xfId="1636"/>
    <cellStyle name="_Du lich_Nongnghiep_Nongnghiep NGDD 2012_cap nhat den 24-5-2013(1)" xfId="1637"/>
    <cellStyle name="_Du lich_Xl0000147" xfId="1638"/>
    <cellStyle name="_Du lich_Xl0000167" xfId="1639"/>
    <cellStyle name="_Du lich_XNK" xfId="1640"/>
    <cellStyle name="_KT (2)" xfId="1641"/>
    <cellStyle name="_KT (2)_1" xfId="1642"/>
    <cellStyle name="_KT (2)_2" xfId="1643"/>
    <cellStyle name="_KT (2)_2_TG-TH" xfId="1644"/>
    <cellStyle name="_KT (2)_3" xfId="1645"/>
    <cellStyle name="_KT (2)_3_TG-TH" xfId="1646"/>
    <cellStyle name="_KT (2)_4" xfId="1647"/>
    <cellStyle name="_KT (2)_4_TG-TH" xfId="1648"/>
    <cellStyle name="_KT (2)_5" xfId="1649"/>
    <cellStyle name="_KT (2)_TG-TH" xfId="1650"/>
    <cellStyle name="_KT_TG" xfId="1651"/>
    <cellStyle name="_KT_TG_1" xfId="1652"/>
    <cellStyle name="_KT_TG_2" xfId="1653"/>
    <cellStyle name="_KT_TG_3" xfId="1654"/>
    <cellStyle name="_KT_TG_4" xfId="1655"/>
    <cellStyle name="_NGTK-tomtat-2010-DSLD-10-3-2011_final_4" xfId="1656"/>
    <cellStyle name="_NGTK-tomtat-2010-DSLD-10-3-2011_final_4_01 Don vi HC" xfId="1657"/>
    <cellStyle name="_NGTK-tomtat-2010-DSLD-10-3-2011_final_4_02 Danso_Laodong 2012(chuan) CO SO" xfId="1658"/>
    <cellStyle name="_NGTK-tomtat-2010-DSLD-10-3-2011_final_4_04 Doanh nghiep va CSKDCT 2012" xfId="1659"/>
    <cellStyle name="_NGTK-tomtat-2010-DSLD-10-3-2011_final_4_NGDD 2013 Thu chi NSNN " xfId="1660"/>
    <cellStyle name="_NGTK-tomtat-2010-DSLD-10-3-2011_final_4_Nien giam KT_TV 2010" xfId="1661"/>
    <cellStyle name="_NGTK-tomtat-2010-DSLD-10-3-2011_final_4_Xl0000167" xfId="1662"/>
    <cellStyle name="_NGTT 2011 - XNK" xfId="1663"/>
    <cellStyle name="_NGTT 2011 - XNK - Market dasua" xfId="1664"/>
    <cellStyle name="_NGTT 2011 - XNK - Market dasua_02  Dan so lao dong(OK)" xfId="1665"/>
    <cellStyle name="_NGTT 2011 - XNK - Market dasua_03 TKQG va Thu chi NSNN 2012" xfId="1666"/>
    <cellStyle name="_NGTT 2011 - XNK - Market dasua_04 Doanh nghiep va CSKDCT 2012" xfId="1667"/>
    <cellStyle name="_NGTT 2011 - XNK - Market dasua_05 Doanh nghiep va Ca the_2011 (Ok)" xfId="1668"/>
    <cellStyle name="_NGTT 2011 - XNK - Market dasua_07 NGTT CN 2012" xfId="1669"/>
    <cellStyle name="_NGTT 2011 - XNK - Market dasua_08 Thuong mai Tong muc - Diep" xfId="1670"/>
    <cellStyle name="_NGTT 2011 - XNK - Market dasua_08 Thuong mai va Du lich (Ok)" xfId="1671"/>
    <cellStyle name="_NGTT 2011 - XNK - Market dasua_09 Chi so gia 2011- VuTKG-1 (Ok)" xfId="1672"/>
    <cellStyle name="_NGTT 2011 - XNK - Market dasua_09 Du lich" xfId="1673"/>
    <cellStyle name="_NGTT 2011 - XNK - Market dasua_10 Van tai va BCVT (da sua ok)" xfId="1674"/>
    <cellStyle name="_NGTT 2011 - XNK - Market dasua_11 (3)" xfId="1675"/>
    <cellStyle name="_NGTT 2011 - XNK - Market dasua_11 (3)_04 Doanh nghiep va CSKDCT 2012" xfId="1676"/>
    <cellStyle name="_NGTT 2011 - XNK - Market dasua_11 (3)_Xl0000167" xfId="1677"/>
    <cellStyle name="_NGTT 2011 - XNK - Market dasua_12 (2)" xfId="1678"/>
    <cellStyle name="_NGTT 2011 - XNK - Market dasua_12 (2)_04 Doanh nghiep va CSKDCT 2012" xfId="1679"/>
    <cellStyle name="_NGTT 2011 - XNK - Market dasua_12 (2)_Xl0000167" xfId="1680"/>
    <cellStyle name="_NGTT 2011 - XNK - Market dasua_12 Giao duc, Y Te va Muc songnam2011" xfId="1681"/>
    <cellStyle name="_NGTT 2011 - XNK - Market dasua_13 Van tai 2012" xfId="1682"/>
    <cellStyle name="_NGTT 2011 - XNK - Market dasua_Giaoduc2013(ok)" xfId="1683"/>
    <cellStyle name="_NGTT 2011 - XNK - Market dasua_Maket NGTT2012 LN,TS (7-1-2013)" xfId="1684"/>
    <cellStyle name="_NGTT 2011 - XNK - Market dasua_Maket NGTT2012 LN,TS (7-1-2013)_Nongnghiep" xfId="1685"/>
    <cellStyle name="_NGTT 2011 - XNK - Market dasua_Ngiam_lamnghiep_2011_v2(1)(1)" xfId="1686"/>
    <cellStyle name="_NGTT 2011 - XNK - Market dasua_Ngiam_lamnghiep_2011_v2(1)(1)_Nongnghiep" xfId="1687"/>
    <cellStyle name="_NGTT 2011 - XNK - Market dasua_NGTT LN,TS 2012 (Chuan)" xfId="1688"/>
    <cellStyle name="_NGTT 2011 - XNK - Market dasua_Nien giam TT Vu Nong nghiep 2012(solieu)-gui Vu TH 29-3-2013" xfId="1689"/>
    <cellStyle name="_NGTT 2011 - XNK - Market dasua_Nongnghiep" xfId="1690"/>
    <cellStyle name="_NGTT 2011 - XNK - Market dasua_Nongnghiep NGDD 2012_cap nhat den 24-5-2013(1)" xfId="1691"/>
    <cellStyle name="_NGTT 2011 - XNK - Market dasua_Nongnghiep_Nongnghiep NGDD 2012_cap nhat den 24-5-2013(1)" xfId="1692"/>
    <cellStyle name="_NGTT 2011 - XNK - Market dasua_Xl0000147" xfId="1693"/>
    <cellStyle name="_NGTT 2011 - XNK - Market dasua_Xl0000167" xfId="1694"/>
    <cellStyle name="_NGTT 2011 - XNK - Market dasua_XNK" xfId="1695"/>
    <cellStyle name="_Nonglamthuysan" xfId="1696"/>
    <cellStyle name="_Nonglamthuysan_02  Dan so lao dong(OK)" xfId="1697"/>
    <cellStyle name="_Nonglamthuysan_03 TKQG va Thu chi NSNN 2012" xfId="1698"/>
    <cellStyle name="_Nonglamthuysan_04 Doanh nghiep va CSKDCT 2012" xfId="1699"/>
    <cellStyle name="_Nonglamthuysan_05 Doanh nghiep va Ca the_2011 (Ok)" xfId="1700"/>
    <cellStyle name="_Nonglamthuysan_07 NGTT CN 2012" xfId="1701"/>
    <cellStyle name="_Nonglamthuysan_08 Thuong mai Tong muc - Diep" xfId="1702"/>
    <cellStyle name="_Nonglamthuysan_08 Thuong mai va Du lich (Ok)" xfId="1703"/>
    <cellStyle name="_Nonglamthuysan_09 Chi so gia 2011- VuTKG-1 (Ok)" xfId="1704"/>
    <cellStyle name="_Nonglamthuysan_09 Du lich" xfId="1705"/>
    <cellStyle name="_Nonglamthuysan_10 Van tai va BCVT (da sua ok)" xfId="1706"/>
    <cellStyle name="_Nonglamthuysan_11 (3)" xfId="1707"/>
    <cellStyle name="_Nonglamthuysan_11 (3)_04 Doanh nghiep va CSKDCT 2012" xfId="1708"/>
    <cellStyle name="_Nonglamthuysan_11 (3)_Xl0000167" xfId="1709"/>
    <cellStyle name="_Nonglamthuysan_12 (2)" xfId="1710"/>
    <cellStyle name="_Nonglamthuysan_12 (2)_04 Doanh nghiep va CSKDCT 2012" xfId="1711"/>
    <cellStyle name="_Nonglamthuysan_12 (2)_Xl0000167" xfId="1712"/>
    <cellStyle name="_Nonglamthuysan_12 Giao duc, Y Te va Muc songnam2011" xfId="1713"/>
    <cellStyle name="_Nonglamthuysan_13 Van tai 2012" xfId="1714"/>
    <cellStyle name="_Nonglamthuysan_Giaoduc2013(ok)" xfId="1715"/>
    <cellStyle name="_Nonglamthuysan_Maket NGTT2012 LN,TS (7-1-2013)" xfId="1716"/>
    <cellStyle name="_Nonglamthuysan_Maket NGTT2012 LN,TS (7-1-2013)_Nongnghiep" xfId="1717"/>
    <cellStyle name="_Nonglamthuysan_Ngiam_lamnghiep_2011_v2(1)(1)" xfId="1718"/>
    <cellStyle name="_Nonglamthuysan_Ngiam_lamnghiep_2011_v2(1)(1)_Nongnghiep" xfId="1719"/>
    <cellStyle name="_Nonglamthuysan_NGTT LN,TS 2012 (Chuan)" xfId="1720"/>
    <cellStyle name="_Nonglamthuysan_Nien giam TT Vu Nong nghiep 2012(solieu)-gui Vu TH 29-3-2013" xfId="1721"/>
    <cellStyle name="_Nonglamthuysan_Nongnghiep" xfId="1722"/>
    <cellStyle name="_Nonglamthuysan_Nongnghiep NGDD 2012_cap nhat den 24-5-2013(1)" xfId="1723"/>
    <cellStyle name="_Nonglamthuysan_Nongnghiep_Nongnghiep NGDD 2012_cap nhat den 24-5-2013(1)" xfId="1724"/>
    <cellStyle name="_Nonglamthuysan_Xl0000147" xfId="1725"/>
    <cellStyle name="_Nonglamthuysan_Xl0000167" xfId="1726"/>
    <cellStyle name="_Nonglamthuysan_XNK" xfId="1727"/>
    <cellStyle name="_NSNN" xfId="1728"/>
    <cellStyle name="_So lieu quoc te TH" xfId="1729"/>
    <cellStyle name="_So lieu quoc te TH_02  Dan so lao dong(OK)" xfId="1730"/>
    <cellStyle name="_So lieu quoc te TH_03 TKQG va Thu chi NSNN 2012" xfId="1731"/>
    <cellStyle name="_So lieu quoc te TH_04 Doanh nghiep va CSKDCT 2012" xfId="1732"/>
    <cellStyle name="_So lieu quoc te TH_05 Doanh nghiep va Ca the_2011 (Ok)" xfId="1733"/>
    <cellStyle name="_So lieu quoc te TH_07 NGTT CN 2012" xfId="1734"/>
    <cellStyle name="_So lieu quoc te TH_08 Thuong mai Tong muc - Diep" xfId="1735"/>
    <cellStyle name="_So lieu quoc te TH_08 Thuong mai va Du lich (Ok)" xfId="1736"/>
    <cellStyle name="_So lieu quoc te TH_09 Chi so gia 2011- VuTKG-1 (Ok)" xfId="1737"/>
    <cellStyle name="_So lieu quoc te TH_09 Du lich" xfId="1738"/>
    <cellStyle name="_So lieu quoc te TH_10 Van tai va BCVT (da sua ok)" xfId="1739"/>
    <cellStyle name="_So lieu quoc te TH_11 (3)" xfId="1740"/>
    <cellStyle name="_So lieu quoc te TH_11 (3)_04 Doanh nghiep va CSKDCT 2012" xfId="1741"/>
    <cellStyle name="_So lieu quoc te TH_11 (3)_Xl0000167" xfId="1742"/>
    <cellStyle name="_So lieu quoc te TH_12 (2)" xfId="1743"/>
    <cellStyle name="_So lieu quoc te TH_12 (2)_04 Doanh nghiep va CSKDCT 2012" xfId="1744"/>
    <cellStyle name="_So lieu quoc te TH_12 (2)_Xl0000167" xfId="1745"/>
    <cellStyle name="_So lieu quoc te TH_12 Giao duc, Y Te va Muc songnam2011" xfId="1746"/>
    <cellStyle name="_So lieu quoc te TH_13 Van tai 2012" xfId="1747"/>
    <cellStyle name="_So lieu quoc te TH_Giaoduc2013(ok)" xfId="1748"/>
    <cellStyle name="_So lieu quoc te TH_Maket NGTT2012 LN,TS (7-1-2013)" xfId="1749"/>
    <cellStyle name="_So lieu quoc te TH_Maket NGTT2012 LN,TS (7-1-2013)_Nongnghiep" xfId="1750"/>
    <cellStyle name="_So lieu quoc te TH_Ngiam_lamnghiep_2011_v2(1)(1)" xfId="1751"/>
    <cellStyle name="_So lieu quoc te TH_Ngiam_lamnghiep_2011_v2(1)(1)_Nongnghiep" xfId="1752"/>
    <cellStyle name="_So lieu quoc te TH_NGTT LN,TS 2012 (Chuan)" xfId="1753"/>
    <cellStyle name="_So lieu quoc te TH_Nien giam TT Vu Nong nghiep 2012(solieu)-gui Vu TH 29-3-2013" xfId="1754"/>
    <cellStyle name="_So lieu quoc te TH_Nongnghiep" xfId="1755"/>
    <cellStyle name="_So lieu quoc te TH_Nongnghiep NGDD 2012_cap nhat den 24-5-2013(1)" xfId="1756"/>
    <cellStyle name="_So lieu quoc te TH_Nongnghiep_Nongnghiep NGDD 2012_cap nhat den 24-5-2013(1)" xfId="1757"/>
    <cellStyle name="_So lieu quoc te TH_Xl0000147" xfId="1758"/>
    <cellStyle name="_So lieu quoc te TH_Xl0000167" xfId="1759"/>
    <cellStyle name="_So lieu quoc te TH_XNK" xfId="1760"/>
    <cellStyle name="_TangGDP" xfId="1761"/>
    <cellStyle name="_TG-TH" xfId="1762"/>
    <cellStyle name="_TG-TH_1" xfId="1763"/>
    <cellStyle name="_TG-TH_2" xfId="1764"/>
    <cellStyle name="_TG-TH_3" xfId="1765"/>
    <cellStyle name="_TG-TH_4" xfId="1766"/>
    <cellStyle name="_Tich luy" xfId="1767"/>
    <cellStyle name="_Tieudung" xfId="1768"/>
    <cellStyle name="_Tong hop NGTT" xfId="1769"/>
    <cellStyle name="_Tong hop NGTT_01 Don vi HC" xfId="1770"/>
    <cellStyle name="_Tong hop NGTT_02 Danso_Laodong 2012(chuan) CO SO" xfId="1771"/>
    <cellStyle name="_Tong hop NGTT_04 Doanh nghiep va CSKDCT 2012" xfId="1772"/>
    <cellStyle name="_Tong hop NGTT_NGDD 2013 Thu chi NSNN " xfId="1773"/>
    <cellStyle name="_Tong hop NGTT_Nien giam KT_TV 2010" xfId="1774"/>
    <cellStyle name="_Tong hop NGTT_Xl0000167" xfId="1775"/>
    <cellStyle name="1" xfId="1776"/>
    <cellStyle name="1 10" xfId="1777"/>
    <cellStyle name="1 11" xfId="1778"/>
    <cellStyle name="1 12" xfId="1779"/>
    <cellStyle name="1 13" xfId="1780"/>
    <cellStyle name="1 14" xfId="1781"/>
    <cellStyle name="1 15" xfId="1782"/>
    <cellStyle name="1 16" xfId="1783"/>
    <cellStyle name="1 17" xfId="1784"/>
    <cellStyle name="1 18" xfId="1785"/>
    <cellStyle name="1 19" xfId="1786"/>
    <cellStyle name="1 2" xfId="1787"/>
    <cellStyle name="1 3" xfId="1788"/>
    <cellStyle name="1 4" xfId="1789"/>
    <cellStyle name="1 5" xfId="1790"/>
    <cellStyle name="1 6" xfId="1791"/>
    <cellStyle name="1 7" xfId="1792"/>
    <cellStyle name="1 8" xfId="1793"/>
    <cellStyle name="1 9" xfId="1794"/>
    <cellStyle name="1_01 Don vi HC" xfId="1795"/>
    <cellStyle name="1_01 DVHC-DSLD 2010" xfId="1796"/>
    <cellStyle name="1_01 DVHC-DSLD 2010_01 Don vi HC" xfId="1797"/>
    <cellStyle name="1_01 DVHC-DSLD 2010_02 Danso_Laodong 2012(chuan) CO SO" xfId="1798"/>
    <cellStyle name="1_01 DVHC-DSLD 2010_04 Doanh nghiep va CSKDCT 2012" xfId="1799"/>
    <cellStyle name="1_01 DVHC-DSLD 2010_08 Thuong mai Tong muc - Diep" xfId="1800"/>
    <cellStyle name="1_01 DVHC-DSLD 2010_Bo sung 04 bieu Cong nghiep" xfId="1801"/>
    <cellStyle name="1_01 DVHC-DSLD 2010_Mau" xfId="1802"/>
    <cellStyle name="1_01 DVHC-DSLD 2010_NGDD 2013 Thu chi NSNN " xfId="1803"/>
    <cellStyle name="1_01 DVHC-DSLD 2010_Nien giam KT_TV 2010" xfId="1804"/>
    <cellStyle name="1_01 DVHC-DSLD 2010_nien giam tom tat 2010 (thuy)" xfId="1805"/>
    <cellStyle name="1_01 DVHC-DSLD 2010_nien giam tom tat 2010 (thuy)_01 Don vi HC" xfId="1806"/>
    <cellStyle name="1_01 DVHC-DSLD 2010_nien giam tom tat 2010 (thuy)_02 Danso_Laodong 2012(chuan) CO SO" xfId="1807"/>
    <cellStyle name="1_01 DVHC-DSLD 2010_nien giam tom tat 2010 (thuy)_04 Doanh nghiep va CSKDCT 2012" xfId="1808"/>
    <cellStyle name="1_01 DVHC-DSLD 2010_nien giam tom tat 2010 (thuy)_08 Thuong mai Tong muc - Diep" xfId="1809"/>
    <cellStyle name="1_01 DVHC-DSLD 2010_nien giam tom tat 2010 (thuy)_09 Thuong mai va Du lich" xfId="1810"/>
    <cellStyle name="1_01 DVHC-DSLD 2010_nien giam tom tat 2010 (thuy)_09 Thuong mai va Du lich_01 Don vi HC" xfId="1811"/>
    <cellStyle name="1_01 DVHC-DSLD 2010_nien giam tom tat 2010 (thuy)_09 Thuong mai va Du lich_NGDD 2013 Thu chi NSNN " xfId="1812"/>
    <cellStyle name="1_01 DVHC-DSLD 2010_nien giam tom tat 2010 (thuy)_Xl0000167" xfId="1813"/>
    <cellStyle name="1_01 DVHC-DSLD 2010_Tong hop NGTT" xfId="1814"/>
    <cellStyle name="1_01 DVHC-DSLD 2010_Tong hop NGTT_09 Thuong mai va Du lich" xfId="1815"/>
    <cellStyle name="1_01 DVHC-DSLD 2010_Tong hop NGTT_09 Thuong mai va Du lich_01 Don vi HC" xfId="1816"/>
    <cellStyle name="1_01 DVHC-DSLD 2010_Tong hop NGTT_09 Thuong mai va Du lich_NGDD 2013 Thu chi NSNN " xfId="1817"/>
    <cellStyle name="1_01 DVHC-DSLD 2010_Xl0000167" xfId="1818"/>
    <cellStyle name="1_02  Dan so lao dong(OK)" xfId="1819"/>
    <cellStyle name="1_02 Danso_Laodong 2012(chuan) CO SO" xfId="1820"/>
    <cellStyle name="1_03 Dautu 2010" xfId="1821"/>
    <cellStyle name="1_03 Dautu 2010_01 Don vi HC" xfId="1822"/>
    <cellStyle name="1_03 Dautu 2010_02 Danso_Laodong 2012(chuan) CO SO" xfId="1823"/>
    <cellStyle name="1_03 Dautu 2010_04 Doanh nghiep va CSKDCT 2012" xfId="1824"/>
    <cellStyle name="1_03 Dautu 2010_08 Thuong mai Tong muc - Diep" xfId="1825"/>
    <cellStyle name="1_03 Dautu 2010_09 Thuong mai va Du lich" xfId="1826"/>
    <cellStyle name="1_03 Dautu 2010_09 Thuong mai va Du lich_01 Don vi HC" xfId="1827"/>
    <cellStyle name="1_03 Dautu 2010_09 Thuong mai va Du lich_NGDD 2013 Thu chi NSNN " xfId="1828"/>
    <cellStyle name="1_03 Dautu 2010_Xl0000167" xfId="1829"/>
    <cellStyle name="1_03 TKQG" xfId="1830"/>
    <cellStyle name="1_03 TKQG_02  Dan so lao dong(OK)" xfId="1831"/>
    <cellStyle name="1_03 TKQG_Xl0000167" xfId="1832"/>
    <cellStyle name="1_04 Doanh nghiep va CSKDCT 2012" xfId="1833"/>
    <cellStyle name="1_05 Doanh nghiep va Ca the_2011 (Ok)" xfId="1834"/>
    <cellStyle name="1_05 Thu chi NSNN" xfId="1835"/>
    <cellStyle name="1_05 Thuong mai" xfId="1836"/>
    <cellStyle name="1_05 Thuong mai_01 Don vi HC" xfId="1837"/>
    <cellStyle name="1_05 Thuong mai_02 Danso_Laodong 2012(chuan) CO SO" xfId="1838"/>
    <cellStyle name="1_05 Thuong mai_04 Doanh nghiep va CSKDCT 2012" xfId="1839"/>
    <cellStyle name="1_05 Thuong mai_NGDD 2013 Thu chi NSNN " xfId="1840"/>
    <cellStyle name="1_05 Thuong mai_Nien giam KT_TV 2010" xfId="1841"/>
    <cellStyle name="1_05 Thuong mai_Xl0000167" xfId="1842"/>
    <cellStyle name="1_06 Nong, lam nghiep 2010  (ok)" xfId="1843"/>
    <cellStyle name="1_06 Van tai" xfId="1844"/>
    <cellStyle name="1_06 Van tai_01 Don vi HC" xfId="1845"/>
    <cellStyle name="1_06 Van tai_02 Danso_Laodong 2012(chuan) CO SO" xfId="1846"/>
    <cellStyle name="1_06 Van tai_04 Doanh nghiep va CSKDCT 2012" xfId="1847"/>
    <cellStyle name="1_06 Van tai_NGDD 2013 Thu chi NSNN " xfId="1848"/>
    <cellStyle name="1_06 Van tai_Nien giam KT_TV 2010" xfId="1849"/>
    <cellStyle name="1_06 Van tai_Xl0000167" xfId="1850"/>
    <cellStyle name="1_07 Buu dien" xfId="1851"/>
    <cellStyle name="1_07 Buu dien_01 Don vi HC" xfId="1852"/>
    <cellStyle name="1_07 Buu dien_02 Danso_Laodong 2012(chuan) CO SO" xfId="1853"/>
    <cellStyle name="1_07 Buu dien_04 Doanh nghiep va CSKDCT 2012" xfId="1854"/>
    <cellStyle name="1_07 Buu dien_NGDD 2013 Thu chi NSNN " xfId="1855"/>
    <cellStyle name="1_07 Buu dien_Nien giam KT_TV 2010" xfId="1856"/>
    <cellStyle name="1_07 Buu dien_Xl0000167" xfId="1857"/>
    <cellStyle name="1_07 NGTT CN 2012" xfId="1858"/>
    <cellStyle name="1_08 Thuong mai Tong muc - Diep" xfId="1859"/>
    <cellStyle name="1_08 Thuong mai va Du lich (Ok)" xfId="1860"/>
    <cellStyle name="1_08 Van tai" xfId="1861"/>
    <cellStyle name="1_08 Van tai_01 Don vi HC" xfId="1862"/>
    <cellStyle name="1_08 Van tai_02 Danso_Laodong 2012(chuan) CO SO" xfId="1863"/>
    <cellStyle name="1_08 Van tai_04 Doanh nghiep va CSKDCT 2012" xfId="1864"/>
    <cellStyle name="1_08 Van tai_NGDD 2013 Thu chi NSNN " xfId="1865"/>
    <cellStyle name="1_08 Van tai_Nien giam KT_TV 2010" xfId="1866"/>
    <cellStyle name="1_08 Van tai_Xl0000167" xfId="1867"/>
    <cellStyle name="1_08 Yte-van hoa" xfId="1868"/>
    <cellStyle name="1_08 Yte-van hoa_01 Don vi HC" xfId="1869"/>
    <cellStyle name="1_08 Yte-van hoa_02 Danso_Laodong 2012(chuan) CO SO" xfId="1870"/>
    <cellStyle name="1_08 Yte-van hoa_04 Doanh nghiep va CSKDCT 2012" xfId="1871"/>
    <cellStyle name="1_08 Yte-van hoa_NGDD 2013 Thu chi NSNN " xfId="1872"/>
    <cellStyle name="1_08 Yte-van hoa_Nien giam KT_TV 2010" xfId="1873"/>
    <cellStyle name="1_08 Yte-van hoa_Xl0000167" xfId="1874"/>
    <cellStyle name="1_09 Chi so gia 2011- VuTKG-1 (Ok)" xfId="1875"/>
    <cellStyle name="1_09 Du lich" xfId="1876"/>
    <cellStyle name="1_09 Thuong mai va Du lich" xfId="1877"/>
    <cellStyle name="1_09 Thuong mai va Du lich_01 Don vi HC" xfId="1878"/>
    <cellStyle name="1_09 Thuong mai va Du lich_NGDD 2013 Thu chi NSNN " xfId="1879"/>
    <cellStyle name="1_10 Market VH, YT, GD, NGTT 2011 " xfId="1880"/>
    <cellStyle name="1_10 Market VH, YT, GD, NGTT 2011 _02  Dan so lao dong(OK)" xfId="1881"/>
    <cellStyle name="1_10 Market VH, YT, GD, NGTT 2011 _03 TKQG va Thu chi NSNN 2012" xfId="1882"/>
    <cellStyle name="1_10 Market VH, YT, GD, NGTT 2011 _04 Doanh nghiep va CSKDCT 2012" xfId="1883"/>
    <cellStyle name="1_10 Market VH, YT, GD, NGTT 2011 _05 Doanh nghiep va Ca the_2011 (Ok)" xfId="1884"/>
    <cellStyle name="1_10 Market VH, YT, GD, NGTT 2011 _07 NGTT CN 2012" xfId="1885"/>
    <cellStyle name="1_10 Market VH, YT, GD, NGTT 2011 _08 Thuong mai Tong muc - Diep" xfId="1886"/>
    <cellStyle name="1_10 Market VH, YT, GD, NGTT 2011 _08 Thuong mai va Du lich (Ok)" xfId="1887"/>
    <cellStyle name="1_10 Market VH, YT, GD, NGTT 2011 _09 Chi so gia 2011- VuTKG-1 (Ok)" xfId="1888"/>
    <cellStyle name="1_10 Market VH, YT, GD, NGTT 2011 _09 Du lich" xfId="1889"/>
    <cellStyle name="1_10 Market VH, YT, GD, NGTT 2011 _10 Van tai va BCVT (da sua ok)" xfId="1890"/>
    <cellStyle name="1_10 Market VH, YT, GD, NGTT 2011 _11 (3)" xfId="1891"/>
    <cellStyle name="1_10 Market VH, YT, GD, NGTT 2011 _11 (3)_04 Doanh nghiep va CSKDCT 2012" xfId="1892"/>
    <cellStyle name="1_10 Market VH, YT, GD, NGTT 2011 _11 (3)_Xl0000167" xfId="1893"/>
    <cellStyle name="1_10 Market VH, YT, GD, NGTT 2011 _12 (2)" xfId="1894"/>
    <cellStyle name="1_10 Market VH, YT, GD, NGTT 2011 _12 (2)_04 Doanh nghiep va CSKDCT 2012" xfId="1895"/>
    <cellStyle name="1_10 Market VH, YT, GD, NGTT 2011 _12 (2)_Xl0000167" xfId="1896"/>
    <cellStyle name="1_10 Market VH, YT, GD, NGTT 2011 _12 Giao duc, Y Te va Muc songnam2011" xfId="1897"/>
    <cellStyle name="1_10 Market VH, YT, GD, NGTT 2011 _13 Van tai 2012" xfId="1898"/>
    <cellStyle name="1_10 Market VH, YT, GD, NGTT 2011 _Giaoduc2013(ok)" xfId="1899"/>
    <cellStyle name="1_10 Market VH, YT, GD, NGTT 2011 _Maket NGTT2012 LN,TS (7-1-2013)" xfId="1900"/>
    <cellStyle name="1_10 Market VH, YT, GD, NGTT 2011 _Maket NGTT2012 LN,TS (7-1-2013)_Nongnghiep" xfId="1901"/>
    <cellStyle name="1_10 Market VH, YT, GD, NGTT 2011 _Ngiam_lamnghiep_2011_v2(1)(1)" xfId="1902"/>
    <cellStyle name="1_10 Market VH, YT, GD, NGTT 2011 _Ngiam_lamnghiep_2011_v2(1)(1)_Nongnghiep" xfId="1903"/>
    <cellStyle name="1_10 Market VH, YT, GD, NGTT 2011 _NGTT LN,TS 2012 (Chuan)" xfId="1904"/>
    <cellStyle name="1_10 Market VH, YT, GD, NGTT 2011 _Nien giam TT Vu Nong nghiep 2012(solieu)-gui Vu TH 29-3-2013" xfId="1905"/>
    <cellStyle name="1_10 Market VH, YT, GD, NGTT 2011 _Nongnghiep" xfId="1906"/>
    <cellStyle name="1_10 Market VH, YT, GD, NGTT 2011 _Nongnghiep NGDD 2012_cap nhat den 24-5-2013(1)" xfId="1907"/>
    <cellStyle name="1_10 Market VH, YT, GD, NGTT 2011 _Nongnghiep_Nongnghiep NGDD 2012_cap nhat den 24-5-2013(1)" xfId="1908"/>
    <cellStyle name="1_10 Market VH, YT, GD, NGTT 2011 _So lieu quoc te TH" xfId="1909"/>
    <cellStyle name="1_10 Market VH, YT, GD, NGTT 2011 _Xl0000147" xfId="1910"/>
    <cellStyle name="1_10 Market VH, YT, GD, NGTT 2011 _Xl0000167" xfId="1911"/>
    <cellStyle name="1_10 Market VH, YT, GD, NGTT 2011 _XNK" xfId="1912"/>
    <cellStyle name="1_10 Van tai va BCVT (da sua ok)" xfId="1913"/>
    <cellStyle name="1_10 VH, YT, GD, NGTT 2010 - (OK)" xfId="1914"/>
    <cellStyle name="1_10 VH, YT, GD, NGTT 2010 - (OK)_Bo sung 04 bieu Cong nghiep" xfId="1915"/>
    <cellStyle name="1_11 (3)" xfId="1916"/>
    <cellStyle name="1_11 (3)_04 Doanh nghiep va CSKDCT 2012" xfId="1917"/>
    <cellStyle name="1_11 (3)_Xl0000167" xfId="1918"/>
    <cellStyle name="1_11 So lieu quoc te 2010-final" xfId="1919"/>
    <cellStyle name="1_11.Bieuthegioi-hien_NGTT2009" xfId="1920"/>
    <cellStyle name="1_11.Bieuthegioi-hien_NGTT2009_01 Don vi HC" xfId="1921"/>
    <cellStyle name="1_11.Bieuthegioi-hien_NGTT2009_02  Dan so lao dong(OK)" xfId="1922"/>
    <cellStyle name="1_11.Bieuthegioi-hien_NGTT2009_02 Danso_Laodong 2012(chuan) CO SO" xfId="1923"/>
    <cellStyle name="1_11.Bieuthegioi-hien_NGTT2009_03 TKQG va Thu chi NSNN 2012" xfId="1924"/>
    <cellStyle name="1_11.Bieuthegioi-hien_NGTT2009_04 Doanh nghiep va CSKDCT 2012" xfId="1925"/>
    <cellStyle name="1_11.Bieuthegioi-hien_NGTT2009_05 Doanh nghiep va Ca the_2011 (Ok)" xfId="1926"/>
    <cellStyle name="1_11.Bieuthegioi-hien_NGTT2009_07 NGTT CN 2012" xfId="1927"/>
    <cellStyle name="1_11.Bieuthegioi-hien_NGTT2009_08 Thuong mai Tong muc - Diep" xfId="1928"/>
    <cellStyle name="1_11.Bieuthegioi-hien_NGTT2009_08 Thuong mai va Du lich (Ok)" xfId="1929"/>
    <cellStyle name="1_11.Bieuthegioi-hien_NGTT2009_09 Chi so gia 2011- VuTKG-1 (Ok)" xfId="1930"/>
    <cellStyle name="1_11.Bieuthegioi-hien_NGTT2009_09 Du lich" xfId="1931"/>
    <cellStyle name="1_11.Bieuthegioi-hien_NGTT2009_10 Van tai va BCVT (da sua ok)" xfId="1932"/>
    <cellStyle name="1_11.Bieuthegioi-hien_NGTT2009_11 (3)" xfId="1933"/>
    <cellStyle name="1_11.Bieuthegioi-hien_NGTT2009_11 (3)_04 Doanh nghiep va CSKDCT 2012" xfId="1934"/>
    <cellStyle name="1_11.Bieuthegioi-hien_NGTT2009_11 (3)_Xl0000167" xfId="1935"/>
    <cellStyle name="1_11.Bieuthegioi-hien_NGTT2009_12 (2)" xfId="1936"/>
    <cellStyle name="1_11.Bieuthegioi-hien_NGTT2009_12 (2)_04 Doanh nghiep va CSKDCT 2012" xfId="1937"/>
    <cellStyle name="1_11.Bieuthegioi-hien_NGTT2009_12 (2)_Xl0000167" xfId="1938"/>
    <cellStyle name="1_11.Bieuthegioi-hien_NGTT2009_12 Chi so gia 2012(chuan) co so" xfId="1939"/>
    <cellStyle name="1_11.Bieuthegioi-hien_NGTT2009_12 Giao duc, Y Te va Muc songnam2011" xfId="1940"/>
    <cellStyle name="1_11.Bieuthegioi-hien_NGTT2009_13 Van tai 2012" xfId="1941"/>
    <cellStyle name="1_11.Bieuthegioi-hien_NGTT2009_Bo sung 04 bieu Cong nghiep" xfId="1942"/>
    <cellStyle name="1_11.Bieuthegioi-hien_NGTT2009_CucThongke-phucdap-Tuan-Anh" xfId="1943"/>
    <cellStyle name="1_11.Bieuthegioi-hien_NGTT2009_Giaoduc2013(ok)" xfId="1944"/>
    <cellStyle name="1_11.Bieuthegioi-hien_NGTT2009_Maket NGTT2012 LN,TS (7-1-2013)" xfId="1945"/>
    <cellStyle name="1_11.Bieuthegioi-hien_NGTT2009_Maket NGTT2012 LN,TS (7-1-2013)_Nongnghiep" xfId="1946"/>
    <cellStyle name="1_11.Bieuthegioi-hien_NGTT2009_Mau" xfId="1947"/>
    <cellStyle name="1_11.Bieuthegioi-hien_NGTT2009_NGDD 2013 Thu chi NSNN " xfId="1948"/>
    <cellStyle name="1_11.Bieuthegioi-hien_NGTT2009_Ngiam_lamnghiep_2011_v2(1)(1)" xfId="1949"/>
    <cellStyle name="1_11.Bieuthegioi-hien_NGTT2009_Ngiam_lamnghiep_2011_v2(1)(1)_Nongnghiep" xfId="1950"/>
    <cellStyle name="1_11.Bieuthegioi-hien_NGTT2009_NGTT LN,TS 2012 (Chuan)" xfId="1951"/>
    <cellStyle name="1_11.Bieuthegioi-hien_NGTT2009_Nien giam TT Vu Nong nghiep 2012(solieu)-gui Vu TH 29-3-2013" xfId="1952"/>
    <cellStyle name="1_11.Bieuthegioi-hien_NGTT2009_Nongnghiep" xfId="1953"/>
    <cellStyle name="1_11.Bieuthegioi-hien_NGTT2009_Nongnghiep NGDD 2012_cap nhat den 24-5-2013(1)" xfId="1954"/>
    <cellStyle name="1_11.Bieuthegioi-hien_NGTT2009_Nongnghiep_Nongnghiep NGDD 2012_cap nhat den 24-5-2013(1)" xfId="1955"/>
    <cellStyle name="1_11.Bieuthegioi-hien_NGTT2009_Xl0000147" xfId="1956"/>
    <cellStyle name="1_11.Bieuthegioi-hien_NGTT2009_Xl0000167" xfId="1957"/>
    <cellStyle name="1_11.Bieuthegioi-hien_NGTT2009_XNK" xfId="1958"/>
    <cellStyle name="1_11.Bieuthegioi-hien_NGTT2009_XNK-2012" xfId="1959"/>
    <cellStyle name="1_11.Bieuthegioi-hien_NGTT2009_XNK-Market" xfId="1960"/>
    <cellStyle name="1_12 (2)" xfId="1961"/>
    <cellStyle name="1_12 (2)_04 Doanh nghiep va CSKDCT 2012" xfId="1962"/>
    <cellStyle name="1_12 (2)_Xl0000167" xfId="1963"/>
    <cellStyle name="1_12 Chi so gia 2012(chuan) co so" xfId="1964"/>
    <cellStyle name="1_12 Giao duc, Y Te va Muc songnam2011" xfId="1965"/>
    <cellStyle name="1_13 Van tai 2012" xfId="1966"/>
    <cellStyle name="1_Book1" xfId="1967"/>
    <cellStyle name="1_Book3" xfId="1968"/>
    <cellStyle name="1_Book3 10" xfId="1969"/>
    <cellStyle name="1_Book3 11" xfId="1970"/>
    <cellStyle name="1_Book3 12" xfId="1971"/>
    <cellStyle name="1_Book3 13" xfId="1972"/>
    <cellStyle name="1_Book3 14" xfId="1973"/>
    <cellStyle name="1_Book3 15" xfId="1974"/>
    <cellStyle name="1_Book3 16" xfId="1975"/>
    <cellStyle name="1_Book3 17" xfId="1976"/>
    <cellStyle name="1_Book3 18" xfId="1977"/>
    <cellStyle name="1_Book3 19" xfId="1978"/>
    <cellStyle name="1_Book3 2" xfId="1979"/>
    <cellStyle name="1_Book3 3" xfId="1980"/>
    <cellStyle name="1_Book3 4" xfId="1981"/>
    <cellStyle name="1_Book3 5" xfId="1982"/>
    <cellStyle name="1_Book3 6" xfId="1983"/>
    <cellStyle name="1_Book3 7" xfId="1984"/>
    <cellStyle name="1_Book3 8" xfId="1985"/>
    <cellStyle name="1_Book3 9" xfId="1986"/>
    <cellStyle name="1_Book3_01 Don vi HC" xfId="1987"/>
    <cellStyle name="1_Book3_01 DVHC-DSLD 2010" xfId="1988"/>
    <cellStyle name="1_Book3_02  Dan so lao dong(OK)" xfId="1989"/>
    <cellStyle name="1_Book3_02 Danso_Laodong 2012(chuan) CO SO" xfId="1990"/>
    <cellStyle name="1_Book3_03 TKQG va Thu chi NSNN 2012" xfId="1991"/>
    <cellStyle name="1_Book3_04 Doanh nghiep va CSKDCT 2012" xfId="1992"/>
    <cellStyle name="1_Book3_05 Doanh nghiep va Ca the_2011 (Ok)" xfId="1993"/>
    <cellStyle name="1_Book3_05 NGTT DN 2010 (OK)" xfId="1994"/>
    <cellStyle name="1_Book3_05 NGTT DN 2010 (OK)_Bo sung 04 bieu Cong nghiep" xfId="1995"/>
    <cellStyle name="1_Book3_06 Nong, lam nghiep 2010  (ok)" xfId="1996"/>
    <cellStyle name="1_Book3_07 NGTT CN 2012" xfId="1997"/>
    <cellStyle name="1_Book3_08 Thuong mai Tong muc - Diep" xfId="1998"/>
    <cellStyle name="1_Book3_08 Thuong mai va Du lich (Ok)" xfId="1999"/>
    <cellStyle name="1_Book3_09 Chi so gia 2011- VuTKG-1 (Ok)" xfId="2000"/>
    <cellStyle name="1_Book3_09 Du lich" xfId="2001"/>
    <cellStyle name="1_Book3_10 Market VH, YT, GD, NGTT 2011 " xfId="2002"/>
    <cellStyle name="1_Book3_10 Market VH, YT, GD, NGTT 2011 _02  Dan so lao dong(OK)" xfId="2003"/>
    <cellStyle name="1_Book3_10 Market VH, YT, GD, NGTT 2011 _03 TKQG va Thu chi NSNN 2012" xfId="2004"/>
    <cellStyle name="1_Book3_10 Market VH, YT, GD, NGTT 2011 _04 Doanh nghiep va CSKDCT 2012" xfId="2005"/>
    <cellStyle name="1_Book3_10 Market VH, YT, GD, NGTT 2011 _05 Doanh nghiep va Ca the_2011 (Ok)" xfId="2006"/>
    <cellStyle name="1_Book3_10 Market VH, YT, GD, NGTT 2011 _07 NGTT CN 2012" xfId="2007"/>
    <cellStyle name="1_Book3_10 Market VH, YT, GD, NGTT 2011 _08 Thuong mai Tong muc - Diep" xfId="2008"/>
    <cellStyle name="1_Book3_10 Market VH, YT, GD, NGTT 2011 _08 Thuong mai va Du lich (Ok)" xfId="2009"/>
    <cellStyle name="1_Book3_10 Market VH, YT, GD, NGTT 2011 _09 Chi so gia 2011- VuTKG-1 (Ok)" xfId="2010"/>
    <cellStyle name="1_Book3_10 Market VH, YT, GD, NGTT 2011 _09 Du lich" xfId="2011"/>
    <cellStyle name="1_Book3_10 Market VH, YT, GD, NGTT 2011 _10 Van tai va BCVT (da sua ok)" xfId="2012"/>
    <cellStyle name="1_Book3_10 Market VH, YT, GD, NGTT 2011 _11 (3)" xfId="2013"/>
    <cellStyle name="1_Book3_10 Market VH, YT, GD, NGTT 2011 _11 (3)_04 Doanh nghiep va CSKDCT 2012" xfId="2014"/>
    <cellStyle name="1_Book3_10 Market VH, YT, GD, NGTT 2011 _11 (3)_Xl0000167" xfId="2015"/>
    <cellStyle name="1_Book3_10 Market VH, YT, GD, NGTT 2011 _12 (2)" xfId="2016"/>
    <cellStyle name="1_Book3_10 Market VH, YT, GD, NGTT 2011 _12 (2)_04 Doanh nghiep va CSKDCT 2012" xfId="2017"/>
    <cellStyle name="1_Book3_10 Market VH, YT, GD, NGTT 2011 _12 (2)_Xl0000167" xfId="2018"/>
    <cellStyle name="1_Book3_10 Market VH, YT, GD, NGTT 2011 _12 Giao duc, Y Te va Muc songnam2011" xfId="2019"/>
    <cellStyle name="1_Book3_10 Market VH, YT, GD, NGTT 2011 _13 Van tai 2012" xfId="2020"/>
    <cellStyle name="1_Book3_10 Market VH, YT, GD, NGTT 2011 _Giaoduc2013(ok)" xfId="2021"/>
    <cellStyle name="1_Book3_10 Market VH, YT, GD, NGTT 2011 _Maket NGTT2012 LN,TS (7-1-2013)" xfId="2022"/>
    <cellStyle name="1_Book3_10 Market VH, YT, GD, NGTT 2011 _Maket NGTT2012 LN,TS (7-1-2013)_Nongnghiep" xfId="2023"/>
    <cellStyle name="1_Book3_10 Market VH, YT, GD, NGTT 2011 _Ngiam_lamnghiep_2011_v2(1)(1)" xfId="2024"/>
    <cellStyle name="1_Book3_10 Market VH, YT, GD, NGTT 2011 _Ngiam_lamnghiep_2011_v2(1)(1)_Nongnghiep" xfId="2025"/>
    <cellStyle name="1_Book3_10 Market VH, YT, GD, NGTT 2011 _NGTT LN,TS 2012 (Chuan)" xfId="2026"/>
    <cellStyle name="1_Book3_10 Market VH, YT, GD, NGTT 2011 _Nien giam TT Vu Nong nghiep 2012(solieu)-gui Vu TH 29-3-2013" xfId="2027"/>
    <cellStyle name="1_Book3_10 Market VH, YT, GD, NGTT 2011 _Nongnghiep" xfId="2028"/>
    <cellStyle name="1_Book3_10 Market VH, YT, GD, NGTT 2011 _Nongnghiep NGDD 2012_cap nhat den 24-5-2013(1)" xfId="2029"/>
    <cellStyle name="1_Book3_10 Market VH, YT, GD, NGTT 2011 _Nongnghiep_Nongnghiep NGDD 2012_cap nhat den 24-5-2013(1)" xfId="2030"/>
    <cellStyle name="1_Book3_10 Market VH, YT, GD, NGTT 2011 _So lieu quoc te TH" xfId="2031"/>
    <cellStyle name="1_Book3_10 Market VH, YT, GD, NGTT 2011 _Xl0000147" xfId="2032"/>
    <cellStyle name="1_Book3_10 Market VH, YT, GD, NGTT 2011 _Xl0000167" xfId="2033"/>
    <cellStyle name="1_Book3_10 Market VH, YT, GD, NGTT 2011 _XNK" xfId="2034"/>
    <cellStyle name="1_Book3_10 Van tai va BCVT (da sua ok)" xfId="2035"/>
    <cellStyle name="1_Book3_10 VH, YT, GD, NGTT 2010 - (OK)" xfId="2036"/>
    <cellStyle name="1_Book3_10 VH, YT, GD, NGTT 2010 - (OK)_Bo sung 04 bieu Cong nghiep" xfId="2037"/>
    <cellStyle name="1_Book3_11 (3)" xfId="2038"/>
    <cellStyle name="1_Book3_11 (3)_04 Doanh nghiep va CSKDCT 2012" xfId="2039"/>
    <cellStyle name="1_Book3_11 (3)_Xl0000167" xfId="2040"/>
    <cellStyle name="1_Book3_12 (2)" xfId="2041"/>
    <cellStyle name="1_Book3_12 (2)_04 Doanh nghiep va CSKDCT 2012" xfId="2042"/>
    <cellStyle name="1_Book3_12 (2)_Xl0000167" xfId="2043"/>
    <cellStyle name="1_Book3_12 Chi so gia 2012(chuan) co so" xfId="2044"/>
    <cellStyle name="1_Book3_12 Giao duc, Y Te va Muc songnam2011" xfId="2045"/>
    <cellStyle name="1_Book3_13 Van tai 2012" xfId="2046"/>
    <cellStyle name="1_Book3_Book1" xfId="2047"/>
    <cellStyle name="1_Book3_CucThongke-phucdap-Tuan-Anh" xfId="2048"/>
    <cellStyle name="1_Book3_Giaoduc2013(ok)" xfId="2049"/>
    <cellStyle name="1_Book3_GTSXNN" xfId="2050"/>
    <cellStyle name="1_Book3_GTSXNN_Nongnghiep NGDD 2012_cap nhat den 24-5-2013(1)" xfId="2051"/>
    <cellStyle name="1_Book3_Maket NGTT2012 LN,TS (7-1-2013)" xfId="2052"/>
    <cellStyle name="1_Book3_Maket NGTT2012 LN,TS (7-1-2013)_Nongnghiep" xfId="2053"/>
    <cellStyle name="1_Book3_Ngiam_lamnghiep_2011_v2(1)(1)" xfId="2054"/>
    <cellStyle name="1_Book3_Ngiam_lamnghiep_2011_v2(1)(1)_Nongnghiep" xfId="2055"/>
    <cellStyle name="1_Book3_NGTT LN,TS 2012 (Chuan)" xfId="2056"/>
    <cellStyle name="1_Book3_Nien giam day du  Nong nghiep 2010" xfId="2057"/>
    <cellStyle name="1_Book3_Nien giam TT Vu Nong nghiep 2012(solieu)-gui Vu TH 29-3-2013" xfId="2058"/>
    <cellStyle name="1_Book3_Nongnghiep" xfId="2059"/>
    <cellStyle name="1_Book3_Nongnghiep_Bo sung 04 bieu Cong nghiep" xfId="2060"/>
    <cellStyle name="1_Book3_Nongnghiep_Mau" xfId="2061"/>
    <cellStyle name="1_Book3_Nongnghiep_NGDD 2013 Thu chi NSNN " xfId="2062"/>
    <cellStyle name="1_Book3_Nongnghiep_Nongnghiep NGDD 2012_cap nhat den 24-5-2013(1)" xfId="2063"/>
    <cellStyle name="1_Book3_So lieu quoc te TH" xfId="2064"/>
    <cellStyle name="1_Book3_So lieu quoc te TH_08 Cong nghiep 2010" xfId="2065"/>
    <cellStyle name="1_Book3_So lieu quoc te TH_08 Thuong mai va Du lich (Ok)" xfId="2066"/>
    <cellStyle name="1_Book3_So lieu quoc te TH_09 Chi so gia 2011- VuTKG-1 (Ok)" xfId="2067"/>
    <cellStyle name="1_Book3_So lieu quoc te TH_09 Du lich" xfId="2068"/>
    <cellStyle name="1_Book3_So lieu quoc te TH_10 Van tai va BCVT (da sua ok)" xfId="2069"/>
    <cellStyle name="1_Book3_So lieu quoc te TH_12 Giao duc, Y Te va Muc songnam2011" xfId="2070"/>
    <cellStyle name="1_Book3_So lieu quoc te TH_nien giam tom tat du lich va XNK" xfId="2071"/>
    <cellStyle name="1_Book3_So lieu quoc te TH_Nongnghiep" xfId="2072"/>
    <cellStyle name="1_Book3_So lieu quoc te TH_XNK" xfId="2073"/>
    <cellStyle name="1_Book3_So lieu quoc te(GDP)" xfId="2074"/>
    <cellStyle name="1_Book3_So lieu quoc te(GDP)_02  Dan so lao dong(OK)" xfId="2075"/>
    <cellStyle name="1_Book3_So lieu quoc te(GDP)_03 TKQG va Thu chi NSNN 2012" xfId="2076"/>
    <cellStyle name="1_Book3_So lieu quoc te(GDP)_04 Doanh nghiep va CSKDCT 2012" xfId="2077"/>
    <cellStyle name="1_Book3_So lieu quoc te(GDP)_05 Doanh nghiep va Ca the_2011 (Ok)" xfId="2078"/>
    <cellStyle name="1_Book3_So lieu quoc te(GDP)_07 NGTT CN 2012" xfId="2079"/>
    <cellStyle name="1_Book3_So lieu quoc te(GDP)_08 Thuong mai Tong muc - Diep" xfId="2080"/>
    <cellStyle name="1_Book3_So lieu quoc te(GDP)_08 Thuong mai va Du lich (Ok)" xfId="2081"/>
    <cellStyle name="1_Book3_So lieu quoc te(GDP)_09 Chi so gia 2011- VuTKG-1 (Ok)" xfId="2082"/>
    <cellStyle name="1_Book3_So lieu quoc te(GDP)_09 Du lich" xfId="2083"/>
    <cellStyle name="1_Book3_So lieu quoc te(GDP)_10 Van tai va BCVT (da sua ok)" xfId="2084"/>
    <cellStyle name="1_Book3_So lieu quoc te(GDP)_11 (3)" xfId="2085"/>
    <cellStyle name="1_Book3_So lieu quoc te(GDP)_11 (3)_04 Doanh nghiep va CSKDCT 2012" xfId="2086"/>
    <cellStyle name="1_Book3_So lieu quoc te(GDP)_11 (3)_Xl0000167" xfId="2087"/>
    <cellStyle name="1_Book3_So lieu quoc te(GDP)_12 (2)" xfId="2088"/>
    <cellStyle name="1_Book3_So lieu quoc te(GDP)_12 (2)_04 Doanh nghiep va CSKDCT 2012" xfId="2089"/>
    <cellStyle name="1_Book3_So lieu quoc te(GDP)_12 (2)_Xl0000167" xfId="2090"/>
    <cellStyle name="1_Book3_So lieu quoc te(GDP)_12 Giao duc, Y Te va Muc songnam2011" xfId="2091"/>
    <cellStyle name="1_Book3_So lieu quoc te(GDP)_12 So lieu quoc te (Ok)" xfId="2092"/>
    <cellStyle name="1_Book3_So lieu quoc te(GDP)_13 Van tai 2012" xfId="2093"/>
    <cellStyle name="1_Book3_So lieu quoc te(GDP)_Giaoduc2013(ok)" xfId="2094"/>
    <cellStyle name="1_Book3_So lieu quoc te(GDP)_Maket NGTT2012 LN,TS (7-1-2013)" xfId="2095"/>
    <cellStyle name="1_Book3_So lieu quoc te(GDP)_Maket NGTT2012 LN,TS (7-1-2013)_Nongnghiep" xfId="2096"/>
    <cellStyle name="1_Book3_So lieu quoc te(GDP)_Ngiam_lamnghiep_2011_v2(1)(1)" xfId="2097"/>
    <cellStyle name="1_Book3_So lieu quoc te(GDP)_Ngiam_lamnghiep_2011_v2(1)(1)_Nongnghiep" xfId="2098"/>
    <cellStyle name="1_Book3_So lieu quoc te(GDP)_NGTT LN,TS 2012 (Chuan)" xfId="2099"/>
    <cellStyle name="1_Book3_So lieu quoc te(GDP)_Nien giam TT Vu Nong nghiep 2012(solieu)-gui Vu TH 29-3-2013" xfId="2100"/>
    <cellStyle name="1_Book3_So lieu quoc te(GDP)_Nongnghiep" xfId="2101"/>
    <cellStyle name="1_Book3_So lieu quoc te(GDP)_Nongnghiep NGDD 2012_cap nhat den 24-5-2013(1)" xfId="2102"/>
    <cellStyle name="1_Book3_So lieu quoc te(GDP)_Nongnghiep_Nongnghiep NGDD 2012_cap nhat den 24-5-2013(1)" xfId="2103"/>
    <cellStyle name="1_Book3_So lieu quoc te(GDP)_Xl0000147" xfId="2104"/>
    <cellStyle name="1_Book3_So lieu quoc te(GDP)_Xl0000167" xfId="2105"/>
    <cellStyle name="1_Book3_So lieu quoc te(GDP)_XNK" xfId="2106"/>
    <cellStyle name="1_Book3_Xl0000147" xfId="2107"/>
    <cellStyle name="1_Book3_Xl0000167" xfId="2108"/>
    <cellStyle name="1_Book3_XNK" xfId="2109"/>
    <cellStyle name="1_Book3_XNK_08 Thuong mai Tong muc - Diep" xfId="2110"/>
    <cellStyle name="1_Book3_XNK_Bo sung 04 bieu Cong nghiep" xfId="2111"/>
    <cellStyle name="1_Book3_XNK-2012" xfId="2112"/>
    <cellStyle name="1_Book3_XNK-Market" xfId="2113"/>
    <cellStyle name="1_Book4" xfId="2114"/>
    <cellStyle name="1_Book4_08 Cong nghiep 2010" xfId="2115"/>
    <cellStyle name="1_Book4_08 Thuong mai va Du lich (Ok)" xfId="2116"/>
    <cellStyle name="1_Book4_09 Chi so gia 2011- VuTKG-1 (Ok)" xfId="2117"/>
    <cellStyle name="1_Book4_09 Du lich" xfId="2118"/>
    <cellStyle name="1_Book4_10 Van tai va BCVT (da sua ok)" xfId="2119"/>
    <cellStyle name="1_Book4_12 Giao duc, Y Te va Muc songnam2011" xfId="2120"/>
    <cellStyle name="1_Book4_12 So lieu quoc te (Ok)" xfId="2121"/>
    <cellStyle name="1_Book4_Book1" xfId="2122"/>
    <cellStyle name="1_Book4_nien giam tom tat du lich va XNK" xfId="2123"/>
    <cellStyle name="1_Book4_Nongnghiep" xfId="2124"/>
    <cellStyle name="1_Book4_XNK" xfId="2125"/>
    <cellStyle name="1_Book4_XNK-2012" xfId="2126"/>
    <cellStyle name="1_BRU-KI 2010-updated" xfId="2127"/>
    <cellStyle name="1_CAM-KI 2010-updated" xfId="2128"/>
    <cellStyle name="1_CAM-KI 2010-updated 2" xfId="2129"/>
    <cellStyle name="1_CSKDCT 2010" xfId="2130"/>
    <cellStyle name="1_CSKDCT 2010_Bo sung 04 bieu Cong nghiep" xfId="2131"/>
    <cellStyle name="1_CucThongke-phucdap-Tuan-Anh" xfId="2132"/>
    <cellStyle name="1_dan so phan tich 10 nam(moi)" xfId="2133"/>
    <cellStyle name="1_dan so phan tich 10 nam(moi)_01 Don vi HC" xfId="2134"/>
    <cellStyle name="1_dan so phan tich 10 nam(moi)_02 Danso_Laodong 2012(chuan) CO SO" xfId="2135"/>
    <cellStyle name="1_dan so phan tich 10 nam(moi)_04 Doanh nghiep va CSKDCT 2012" xfId="2136"/>
    <cellStyle name="1_dan so phan tich 10 nam(moi)_NGDD 2013 Thu chi NSNN " xfId="2137"/>
    <cellStyle name="1_dan so phan tich 10 nam(moi)_Nien giam KT_TV 2010" xfId="2138"/>
    <cellStyle name="1_dan so phan tich 10 nam(moi)_Xl0000167" xfId="2139"/>
    <cellStyle name="1_Dat Dai NGTT -2013" xfId="2140"/>
    <cellStyle name="1_Giaoduc2013(ok)" xfId="2141"/>
    <cellStyle name="1_GTSXNN" xfId="2142"/>
    <cellStyle name="1_GTSXNN_Nongnghiep NGDD 2012_cap nhat den 24-5-2013(1)" xfId="2143"/>
    <cellStyle name="1_KI2008 Prototype-Balance of Payments-Mar2008-for typesetting" xfId="2144"/>
    <cellStyle name="1_Lam nghiep, thuy san 2010" xfId="2145"/>
    <cellStyle name="1_Lam nghiep, thuy san 2010 (ok)" xfId="2146"/>
    <cellStyle name="1_Lam nghiep, thuy san 2010 (ok)_01 Don vi HC" xfId="2147"/>
    <cellStyle name="1_Lam nghiep, thuy san 2010 (ok)_08 Cong nghiep 2010" xfId="2148"/>
    <cellStyle name="1_Lam nghiep, thuy san 2010 (ok)_08 Thuong mai va Du lich (Ok)" xfId="2149"/>
    <cellStyle name="1_Lam nghiep, thuy san 2010 (ok)_09 Chi so gia 2011- VuTKG-1 (Ok)" xfId="2150"/>
    <cellStyle name="1_Lam nghiep, thuy san 2010 (ok)_09 Du lich" xfId="2151"/>
    <cellStyle name="1_Lam nghiep, thuy san 2010 (ok)_09 Thuong mai va Du lich" xfId="2152"/>
    <cellStyle name="1_Lam nghiep, thuy san 2010 (ok)_10 Van tai va BCVT (da sua ok)" xfId="2153"/>
    <cellStyle name="1_Lam nghiep, thuy san 2010 (ok)_11 (3)" xfId="2154"/>
    <cellStyle name="1_Lam nghiep, thuy san 2010 (ok)_12 (2)" xfId="2155"/>
    <cellStyle name="1_Lam nghiep, thuy san 2010 (ok)_12 Giao duc, Y Te va Muc songnam2011" xfId="2156"/>
    <cellStyle name="1_Lam nghiep, thuy san 2010 (ok)_nien giam tom tat du lich va XNK" xfId="2157"/>
    <cellStyle name="1_Lam nghiep, thuy san 2010 (ok)_Nongnghiep" xfId="2158"/>
    <cellStyle name="1_Lam nghiep, thuy san 2010 (ok)_XNK" xfId="2159"/>
    <cellStyle name="1_Lam nghiep, thuy san 2010 10" xfId="2160"/>
    <cellStyle name="1_Lam nghiep, thuy san 2010 11" xfId="2161"/>
    <cellStyle name="1_Lam nghiep, thuy san 2010 12" xfId="2162"/>
    <cellStyle name="1_Lam nghiep, thuy san 2010 13" xfId="2163"/>
    <cellStyle name="1_Lam nghiep, thuy san 2010 14" xfId="2164"/>
    <cellStyle name="1_Lam nghiep, thuy san 2010 15" xfId="2165"/>
    <cellStyle name="1_Lam nghiep, thuy san 2010 16" xfId="2166"/>
    <cellStyle name="1_Lam nghiep, thuy san 2010 17" xfId="2167"/>
    <cellStyle name="1_Lam nghiep, thuy san 2010 18" xfId="2168"/>
    <cellStyle name="1_Lam nghiep, thuy san 2010 19" xfId="2169"/>
    <cellStyle name="1_Lam nghiep, thuy san 2010 2" xfId="2170"/>
    <cellStyle name="1_Lam nghiep, thuy san 2010 3" xfId="2171"/>
    <cellStyle name="1_Lam nghiep, thuy san 2010 4" xfId="2172"/>
    <cellStyle name="1_Lam nghiep, thuy san 2010 5" xfId="2173"/>
    <cellStyle name="1_Lam nghiep, thuy san 2010 6" xfId="2174"/>
    <cellStyle name="1_Lam nghiep, thuy san 2010 7" xfId="2175"/>
    <cellStyle name="1_Lam nghiep, thuy san 2010 8" xfId="2176"/>
    <cellStyle name="1_Lam nghiep, thuy san 2010 9" xfId="2177"/>
    <cellStyle name="1_Lam nghiep, thuy san 2010_01 Don vi HC" xfId="2178"/>
    <cellStyle name="1_Lam nghiep, thuy san 2010_02  Dan so lao dong(OK)" xfId="2179"/>
    <cellStyle name="1_Lam nghiep, thuy san 2010_02 Danso_Laodong 2012(chuan) CO SO" xfId="2180"/>
    <cellStyle name="1_Lam nghiep, thuy san 2010_03 TKQG va Thu chi NSNN 2012" xfId="2181"/>
    <cellStyle name="1_Lam nghiep, thuy san 2010_04 Doanh nghiep va CSKDCT 2012" xfId="2182"/>
    <cellStyle name="1_Lam nghiep, thuy san 2010_05 Doanh nghiep va Ca the_2011 (Ok)" xfId="2183"/>
    <cellStyle name="1_Lam nghiep, thuy san 2010_06 Nong, lam nghiep 2010  (ok)" xfId="2184"/>
    <cellStyle name="1_Lam nghiep, thuy san 2010_07 NGTT CN 2012" xfId="2185"/>
    <cellStyle name="1_Lam nghiep, thuy san 2010_08 Thuong mai Tong muc - Diep" xfId="2186"/>
    <cellStyle name="1_Lam nghiep, thuy san 2010_08 Thuong mai va Du lich (Ok)" xfId="2187"/>
    <cellStyle name="1_Lam nghiep, thuy san 2010_09 Chi so gia 2011- VuTKG-1 (Ok)" xfId="2188"/>
    <cellStyle name="1_Lam nghiep, thuy san 2010_09 Du lich" xfId="2189"/>
    <cellStyle name="1_Lam nghiep, thuy san 2010_09 Thuong mai va Du lich" xfId="2190"/>
    <cellStyle name="1_Lam nghiep, thuy san 2010_10 Van tai va BCVT (da sua ok)" xfId="2191"/>
    <cellStyle name="1_Lam nghiep, thuy san 2010_11 (3)" xfId="2192"/>
    <cellStyle name="1_Lam nghiep, thuy san 2010_11 (3)_04 Doanh nghiep va CSKDCT 2012" xfId="2193"/>
    <cellStyle name="1_Lam nghiep, thuy san 2010_11 (3)_Xl0000167" xfId="2194"/>
    <cellStyle name="1_Lam nghiep, thuy san 2010_12 (2)" xfId="2195"/>
    <cellStyle name="1_Lam nghiep, thuy san 2010_12 (2)_04 Doanh nghiep va CSKDCT 2012" xfId="2196"/>
    <cellStyle name="1_Lam nghiep, thuy san 2010_12 (2)_Xl0000167" xfId="2197"/>
    <cellStyle name="1_Lam nghiep, thuy san 2010_12 Giao duc, Y Te va Muc songnam2011" xfId="2198"/>
    <cellStyle name="1_Lam nghiep, thuy san 2010_13 Van tai 2012" xfId="2199"/>
    <cellStyle name="1_Lam nghiep, thuy san 2010_Bo sung 04 bieu Cong nghiep" xfId="2200"/>
    <cellStyle name="1_Lam nghiep, thuy san 2010_Bo sung 04 bieu Cong nghiep_01 Don vi HC" xfId="2201"/>
    <cellStyle name="1_Lam nghiep, thuy san 2010_Bo sung 04 bieu Cong nghiep_09 Thuong mai va Du lich" xfId="2202"/>
    <cellStyle name="1_Lam nghiep, thuy san 2010_CucThongke-phucdap-Tuan-Anh" xfId="2203"/>
    <cellStyle name="1_Lam nghiep, thuy san 2010_Giaoduc2013(ok)" xfId="2204"/>
    <cellStyle name="1_Lam nghiep, thuy san 2010_GTSXNN" xfId="2205"/>
    <cellStyle name="1_Lam nghiep, thuy san 2010_GTSXNN_Nongnghiep NGDD 2012_cap nhat den 24-5-2013(1)" xfId="2206"/>
    <cellStyle name="1_Lam nghiep, thuy san 2010_Maket NGTT2012 LN,TS (7-1-2013)" xfId="2207"/>
    <cellStyle name="1_Lam nghiep, thuy san 2010_Maket NGTT2012 LN,TS (7-1-2013)_Nongnghiep" xfId="2208"/>
    <cellStyle name="1_Lam nghiep, thuy san 2010_Ngiam_lamnghiep_2011_v2(1)(1)" xfId="2209"/>
    <cellStyle name="1_Lam nghiep, thuy san 2010_Ngiam_lamnghiep_2011_v2(1)(1)_Nongnghiep" xfId="2210"/>
    <cellStyle name="1_Lam nghiep, thuy san 2010_NGTT LN,TS 2012 (Chuan)" xfId="2211"/>
    <cellStyle name="1_Lam nghiep, thuy san 2010_Nien giam day du  Nong nghiep 2010" xfId="2212"/>
    <cellStyle name="1_Lam nghiep, thuy san 2010_nien giam tom tat 2010 (thuy)" xfId="2213"/>
    <cellStyle name="1_Lam nghiep, thuy san 2010_nien giam tom tat 2010 (thuy)_01 Don vi HC" xfId="2214"/>
    <cellStyle name="1_Lam nghiep, thuy san 2010_nien giam tom tat 2010 (thuy)_09 Thuong mai va Du lich" xfId="2215"/>
    <cellStyle name="1_Lam nghiep, thuy san 2010_Nien giam TT Vu Nong nghiep 2012(solieu)-gui Vu TH 29-3-2013" xfId="2216"/>
    <cellStyle name="1_Lam nghiep, thuy san 2010_Nongnghiep" xfId="2217"/>
    <cellStyle name="1_Lam nghiep, thuy san 2010_Nongnghiep_Nongnghiep NGDD 2012_cap nhat den 24-5-2013(1)" xfId="2218"/>
    <cellStyle name="1_Lam nghiep, thuy san 2010_Xl0000147" xfId="2219"/>
    <cellStyle name="1_Lam nghiep, thuy san 2010_Xl0000167" xfId="2220"/>
    <cellStyle name="1_Lam nghiep, thuy san 2010_XNK" xfId="2221"/>
    <cellStyle name="1_Lam nghiep, thuy san 2010_XNK-Market" xfId="2222"/>
    <cellStyle name="1_LAO-KI 2010-updated" xfId="2223"/>
    <cellStyle name="1_Maket NGTT Cong nghiep 2011" xfId="2224"/>
    <cellStyle name="1_Maket NGTT Cong nghiep 2011_08 Cong nghiep 2010" xfId="2225"/>
    <cellStyle name="1_Maket NGTT Cong nghiep 2011_08 Thuong mai va Du lich (Ok)" xfId="2226"/>
    <cellStyle name="1_Maket NGTT Cong nghiep 2011_09 Chi so gia 2011- VuTKG-1 (Ok)" xfId="2227"/>
    <cellStyle name="1_Maket NGTT Cong nghiep 2011_09 Du lich" xfId="2228"/>
    <cellStyle name="1_Maket NGTT Cong nghiep 2011_10 Van tai va BCVT (da sua ok)" xfId="2229"/>
    <cellStyle name="1_Maket NGTT Cong nghiep 2011_12 Giao duc, Y Te va Muc songnam2011" xfId="2230"/>
    <cellStyle name="1_Maket NGTT Cong nghiep 2011_nien giam tom tat du lich va XNK" xfId="2231"/>
    <cellStyle name="1_Maket NGTT Cong nghiep 2011_Nongnghiep" xfId="2232"/>
    <cellStyle name="1_Maket NGTT Cong nghiep 2011_XNK" xfId="2233"/>
    <cellStyle name="1_Maket NGTT Doanh Nghiep 2011" xfId="2234"/>
    <cellStyle name="1_Maket NGTT Doanh Nghiep 2011_08 Cong nghiep 2010" xfId="2235"/>
    <cellStyle name="1_Maket NGTT Doanh Nghiep 2011_08 Thuong mai va Du lich (Ok)" xfId="2236"/>
    <cellStyle name="1_Maket NGTT Doanh Nghiep 2011_09 Chi so gia 2011- VuTKG-1 (Ok)" xfId="2237"/>
    <cellStyle name="1_Maket NGTT Doanh Nghiep 2011_09 Du lich" xfId="2238"/>
    <cellStyle name="1_Maket NGTT Doanh Nghiep 2011_10 Van tai va BCVT (da sua ok)" xfId="2239"/>
    <cellStyle name="1_Maket NGTT Doanh Nghiep 2011_12 Giao duc, Y Te va Muc songnam2011" xfId="2240"/>
    <cellStyle name="1_Maket NGTT Doanh Nghiep 2011_nien giam tom tat du lich va XNK" xfId="2241"/>
    <cellStyle name="1_Maket NGTT Doanh Nghiep 2011_Nongnghiep" xfId="2242"/>
    <cellStyle name="1_Maket NGTT Doanh Nghiep 2011_XNK" xfId="2243"/>
    <cellStyle name="1_Maket NGTT Thu chi NS 2011" xfId="2244"/>
    <cellStyle name="1_Maket NGTT Thu chi NS 2011_08 Cong nghiep 2010" xfId="2245"/>
    <cellStyle name="1_Maket NGTT Thu chi NS 2011_08 Thuong mai va Du lich (Ok)" xfId="2246"/>
    <cellStyle name="1_Maket NGTT Thu chi NS 2011_09 Chi so gia 2011- VuTKG-1 (Ok)" xfId="2247"/>
    <cellStyle name="1_Maket NGTT Thu chi NS 2011_09 Du lich" xfId="2248"/>
    <cellStyle name="1_Maket NGTT Thu chi NS 2011_10 Van tai va BCVT (da sua ok)" xfId="2249"/>
    <cellStyle name="1_Maket NGTT Thu chi NS 2011_12 Giao duc, Y Te va Muc songnam2011" xfId="2250"/>
    <cellStyle name="1_Maket NGTT Thu chi NS 2011_nien giam tom tat du lich va XNK" xfId="2251"/>
    <cellStyle name="1_Maket NGTT Thu chi NS 2011_Nongnghiep" xfId="2252"/>
    <cellStyle name="1_Maket NGTT Thu chi NS 2011_XNK" xfId="2253"/>
    <cellStyle name="1_Maket NGTT2012 LN,TS (7-1-2013)" xfId="2254"/>
    <cellStyle name="1_Maket NGTT2012 LN,TS (7-1-2013)_Nongnghiep" xfId="2255"/>
    <cellStyle name="1_Ngiam_lamnghiep_2011_v2(1)(1)" xfId="2256"/>
    <cellStyle name="1_Ngiam_lamnghiep_2011_v2(1)(1)_Nongnghiep" xfId="2257"/>
    <cellStyle name="1_NGTT Ca the 2011 Diep" xfId="2258"/>
    <cellStyle name="1_NGTT Ca the 2011 Diep_08 Cong nghiep 2010" xfId="2259"/>
    <cellStyle name="1_NGTT Ca the 2011 Diep_08 Thuong mai va Du lich (Ok)" xfId="2260"/>
    <cellStyle name="1_NGTT Ca the 2011 Diep_09 Chi so gia 2011- VuTKG-1 (Ok)" xfId="2261"/>
    <cellStyle name="1_NGTT Ca the 2011 Diep_09 Du lich" xfId="2262"/>
    <cellStyle name="1_NGTT Ca the 2011 Diep_10 Van tai va BCVT (da sua ok)" xfId="2263"/>
    <cellStyle name="1_NGTT Ca the 2011 Diep_12 Giao duc, Y Te va Muc songnam2011" xfId="2264"/>
    <cellStyle name="1_NGTT Ca the 2011 Diep_nien giam tom tat du lich va XNK" xfId="2265"/>
    <cellStyle name="1_NGTT Ca the 2011 Diep_Nongnghiep" xfId="2266"/>
    <cellStyle name="1_NGTT Ca the 2011 Diep_XNK" xfId="2267"/>
    <cellStyle name="1_NGTT LN,TS 2012 (Chuan)" xfId="2268"/>
    <cellStyle name="1_Nien giam day du  Nong nghiep 2010" xfId="2269"/>
    <cellStyle name="1_Nien giam TT Vu Nong nghiep 2012(solieu)-gui Vu TH 29-3-2013" xfId="2270"/>
    <cellStyle name="1_Nongnghiep" xfId="2271"/>
    <cellStyle name="1_Nongnghiep_Bo sung 04 bieu Cong nghiep" xfId="2272"/>
    <cellStyle name="1_Nongnghiep_Mau" xfId="2273"/>
    <cellStyle name="1_Nongnghiep_NGDD 2013 Thu chi NSNN " xfId="2274"/>
    <cellStyle name="1_Nongnghiep_Nongnghiep NGDD 2012_cap nhat den 24-5-2013(1)" xfId="2275"/>
    <cellStyle name="1_Phan i (in)" xfId="2276"/>
    <cellStyle name="1_So lieu quoc te TH" xfId="2277"/>
    <cellStyle name="1_So lieu quoc te TH_08 Cong nghiep 2010" xfId="2278"/>
    <cellStyle name="1_So lieu quoc te TH_08 Thuong mai va Du lich (Ok)" xfId="2279"/>
    <cellStyle name="1_So lieu quoc te TH_09 Chi so gia 2011- VuTKG-1 (Ok)" xfId="2280"/>
    <cellStyle name="1_So lieu quoc te TH_09 Du lich" xfId="2281"/>
    <cellStyle name="1_So lieu quoc te TH_10 Van tai va BCVT (da sua ok)" xfId="2282"/>
    <cellStyle name="1_So lieu quoc te TH_12 Giao duc, Y Te va Muc songnam2011" xfId="2283"/>
    <cellStyle name="1_So lieu quoc te TH_nien giam tom tat du lich va XNK" xfId="2284"/>
    <cellStyle name="1_So lieu quoc te TH_Nongnghiep" xfId="2285"/>
    <cellStyle name="1_So lieu quoc te TH_XNK" xfId="2286"/>
    <cellStyle name="1_So lieu quoc te(GDP)" xfId="2287"/>
    <cellStyle name="1_So lieu quoc te(GDP)_02  Dan so lao dong(OK)" xfId="2288"/>
    <cellStyle name="1_So lieu quoc te(GDP)_03 TKQG va Thu chi NSNN 2012" xfId="2289"/>
    <cellStyle name="1_So lieu quoc te(GDP)_04 Doanh nghiep va CSKDCT 2012" xfId="2290"/>
    <cellStyle name="1_So lieu quoc te(GDP)_05 Doanh nghiep va Ca the_2011 (Ok)" xfId="2291"/>
    <cellStyle name="1_So lieu quoc te(GDP)_07 NGTT CN 2012" xfId="2292"/>
    <cellStyle name="1_So lieu quoc te(GDP)_08 Thuong mai Tong muc - Diep" xfId="2293"/>
    <cellStyle name="1_So lieu quoc te(GDP)_08 Thuong mai va Du lich (Ok)" xfId="2294"/>
    <cellStyle name="1_So lieu quoc te(GDP)_09 Chi so gia 2011- VuTKG-1 (Ok)" xfId="2295"/>
    <cellStyle name="1_So lieu quoc te(GDP)_09 Du lich" xfId="2296"/>
    <cellStyle name="1_So lieu quoc te(GDP)_10 Van tai va BCVT (da sua ok)" xfId="2297"/>
    <cellStyle name="1_So lieu quoc te(GDP)_11 (3)" xfId="2298"/>
    <cellStyle name="1_So lieu quoc te(GDP)_11 (3)_04 Doanh nghiep va CSKDCT 2012" xfId="2299"/>
    <cellStyle name="1_So lieu quoc te(GDP)_11 (3)_Xl0000167" xfId="2300"/>
    <cellStyle name="1_So lieu quoc te(GDP)_12 (2)" xfId="2301"/>
    <cellStyle name="1_So lieu quoc te(GDP)_12 (2)_04 Doanh nghiep va CSKDCT 2012" xfId="2302"/>
    <cellStyle name="1_So lieu quoc te(GDP)_12 (2)_Xl0000167" xfId="2303"/>
    <cellStyle name="1_So lieu quoc te(GDP)_12 Giao duc, Y Te va Muc songnam2011" xfId="2304"/>
    <cellStyle name="1_So lieu quoc te(GDP)_12 So lieu quoc te (Ok)" xfId="2305"/>
    <cellStyle name="1_So lieu quoc te(GDP)_13 Van tai 2012" xfId="2306"/>
    <cellStyle name="1_So lieu quoc te(GDP)_Giaoduc2013(ok)" xfId="2307"/>
    <cellStyle name="1_So lieu quoc te(GDP)_Maket NGTT2012 LN,TS (7-1-2013)" xfId="2308"/>
    <cellStyle name="1_So lieu quoc te(GDP)_Maket NGTT2012 LN,TS (7-1-2013)_Nongnghiep" xfId="2309"/>
    <cellStyle name="1_So lieu quoc te(GDP)_Ngiam_lamnghiep_2011_v2(1)(1)" xfId="2310"/>
    <cellStyle name="1_So lieu quoc te(GDP)_Ngiam_lamnghiep_2011_v2(1)(1)_Nongnghiep" xfId="2311"/>
    <cellStyle name="1_So lieu quoc te(GDP)_NGTT LN,TS 2012 (Chuan)" xfId="2312"/>
    <cellStyle name="1_So lieu quoc te(GDP)_Nien giam TT Vu Nong nghiep 2012(solieu)-gui Vu TH 29-3-2013" xfId="2313"/>
    <cellStyle name="1_So lieu quoc te(GDP)_Nongnghiep" xfId="2314"/>
    <cellStyle name="1_So lieu quoc te(GDP)_Nongnghiep NGDD 2012_cap nhat den 24-5-2013(1)" xfId="2315"/>
    <cellStyle name="1_So lieu quoc te(GDP)_Nongnghiep_Nongnghiep NGDD 2012_cap nhat den 24-5-2013(1)" xfId="2316"/>
    <cellStyle name="1_So lieu quoc te(GDP)_Xl0000147" xfId="2317"/>
    <cellStyle name="1_So lieu quoc te(GDP)_Xl0000167" xfId="2318"/>
    <cellStyle name="1_So lieu quoc te(GDP)_XNK" xfId="2319"/>
    <cellStyle name="1_Thuong mai va Du lich" xfId="2320"/>
    <cellStyle name="1_Thuong mai va Du lich_01 Don vi HC" xfId="2321"/>
    <cellStyle name="1_Thuong mai va Du lich_NGDD 2013 Thu chi NSNN " xfId="2322"/>
    <cellStyle name="1_Tong hop 1" xfId="2323"/>
    <cellStyle name="1_Tong hop NGTT" xfId="2324"/>
    <cellStyle name="1_Xl0000167" xfId="2325"/>
    <cellStyle name="1_XNK" xfId="2326"/>
    <cellStyle name="1_XNK (10-6)" xfId="2327"/>
    <cellStyle name="1_XNK_08 Thuong mai Tong muc - Diep" xfId="2328"/>
    <cellStyle name="1_XNK_Bo sung 04 bieu Cong nghiep" xfId="2329"/>
    <cellStyle name="1_XNK-2012" xfId="2330"/>
    <cellStyle name="1_XNK-Market" xfId="2331"/>
    <cellStyle name="¹éºÐÀ²_      " xfId="2332"/>
    <cellStyle name="2" xfId="2333"/>
    <cellStyle name="20% - Accent1 2" xfId="2334"/>
    <cellStyle name="20% - Accent2 2" xfId="2335"/>
    <cellStyle name="20% - Accent3 2" xfId="2336"/>
    <cellStyle name="20% - Accent4 2" xfId="2337"/>
    <cellStyle name="20% - Accent5 2" xfId="2338"/>
    <cellStyle name="20% - Accent6 2" xfId="2339"/>
    <cellStyle name="3" xfId="2340"/>
    <cellStyle name="4" xfId="2341"/>
    <cellStyle name="40% - Accent1 2" xfId="2342"/>
    <cellStyle name="40% - Accent2 2" xfId="2343"/>
    <cellStyle name="40% - Accent3 2" xfId="2344"/>
    <cellStyle name="40% - Accent4 2" xfId="2345"/>
    <cellStyle name="40% - Accent5 2" xfId="2346"/>
    <cellStyle name="40% - Accent6 2" xfId="2347"/>
    <cellStyle name="60% - Accent1 2" xfId="2348"/>
    <cellStyle name="60% - Accent2 2" xfId="2349"/>
    <cellStyle name="60% - Accent3 2" xfId="2350"/>
    <cellStyle name="60% - Accent4 2" xfId="2351"/>
    <cellStyle name="60% - Accent5 2" xfId="2352"/>
    <cellStyle name="60% - Accent6 2" xfId="2353"/>
    <cellStyle name="Accent1 2" xfId="2354"/>
    <cellStyle name="Accent2 2" xfId="2355"/>
    <cellStyle name="Accent3 2" xfId="2356"/>
    <cellStyle name="Accent4 2" xfId="2357"/>
    <cellStyle name="Accent5 2" xfId="2358"/>
    <cellStyle name="Accent6 2" xfId="2359"/>
    <cellStyle name="ÅëÈ­ [0]_      " xfId="2360"/>
    <cellStyle name="AeE­ [0]_INQUIRY ¿μ¾÷AßAø " xfId="2361"/>
    <cellStyle name="ÅëÈ­ [0]_S" xfId="2362"/>
    <cellStyle name="ÅëÈ­_      " xfId="2363"/>
    <cellStyle name="AeE­_INQUIRY ¿?¾÷AßAø " xfId="2364"/>
    <cellStyle name="ÅëÈ­_L601CPT" xfId="2365"/>
    <cellStyle name="ÄÞ¸¶ [0]_      " xfId="2366"/>
    <cellStyle name="AÞ¸¶ [0]_INQUIRY ¿?¾÷AßAø " xfId="2367"/>
    <cellStyle name="ÄÞ¸¶ [0]_L601CPT" xfId="2368"/>
    <cellStyle name="ÄÞ¸¶_      " xfId="2369"/>
    <cellStyle name="AÞ¸¶_INQUIRY ¿?¾÷AßAø " xfId="2370"/>
    <cellStyle name="ÄÞ¸¶_L601CPT" xfId="2371"/>
    <cellStyle name="AutoFormat Options" xfId="2372"/>
    <cellStyle name="Bad 2" xfId="2373"/>
    <cellStyle name="C?AØ_¿?¾÷CoE² " xfId="2374"/>
    <cellStyle name="Ç¥ÁØ_      " xfId="2375"/>
    <cellStyle name="C￥AØ_¿μ¾÷CoE² " xfId="2376"/>
    <cellStyle name="Ç¥ÁØ_S" xfId="2377"/>
    <cellStyle name="C￥AØ_Sheet1_¿μ¾÷CoE² " xfId="2378"/>
    <cellStyle name="Calc Currency (0)" xfId="2379"/>
    <cellStyle name="Calc Currency (0) 2" xfId="2380"/>
    <cellStyle name="Calc Currency (0) 3" xfId="2381"/>
    <cellStyle name="Calculation 2" xfId="2382"/>
    <cellStyle name="category" xfId="2383"/>
    <cellStyle name="Cerrency_Sheet2_XANGDAU" xfId="2384"/>
    <cellStyle name="Check Cell 2" xfId="2385"/>
    <cellStyle name="Comma" xfId="51" builtinId="3"/>
    <cellStyle name="Comma [0] 2" xfId="3"/>
    <cellStyle name="Comma [0] 2 2" xfId="8"/>
    <cellStyle name="Comma [0] 2 2 2" xfId="2694"/>
    <cellStyle name="Comma [0] 3" xfId="9"/>
    <cellStyle name="Comma [0] 3 2" xfId="167"/>
    <cellStyle name="Comma 10" xfId="10"/>
    <cellStyle name="Comma 10 2" xfId="38"/>
    <cellStyle name="Comma 10 2 2" xfId="2386"/>
    <cellStyle name="Comma 10 3" xfId="2387"/>
    <cellStyle name="Comma 10_Mau" xfId="2388"/>
    <cellStyle name="Comma 11" xfId="11"/>
    <cellStyle name="Comma 11 2" xfId="39"/>
    <cellStyle name="Comma 11 3" xfId="2723"/>
    <cellStyle name="Comma 12" xfId="12"/>
    <cellStyle name="Comma 12 2" xfId="40"/>
    <cellStyle name="Comma 13" xfId="37"/>
    <cellStyle name="Comma 14" xfId="41"/>
    <cellStyle name="Comma 15" xfId="49"/>
    <cellStyle name="Comma 16" xfId="48"/>
    <cellStyle name="Comma 17" xfId="54"/>
    <cellStyle name="Comma 17 2" xfId="2684"/>
    <cellStyle name="Comma 18" xfId="56"/>
    <cellStyle name="Comma 19" xfId="175"/>
    <cellStyle name="Comma 19 2" xfId="180"/>
    <cellStyle name="Comma 19 3" xfId="2719"/>
    <cellStyle name="Comma 19 3 2" xfId="2724"/>
    <cellStyle name="Comma 2" xfId="13"/>
    <cellStyle name="Comma 2 2" xfId="2"/>
    <cellStyle name="Comma 2 2 2" xfId="2389"/>
    <cellStyle name="Comma 2 2 3" xfId="2390"/>
    <cellStyle name="Comma 2 2 4" xfId="2391"/>
    <cellStyle name="Comma 2 2 5" xfId="2392"/>
    <cellStyle name="Comma 2 2 6" xfId="2725"/>
    <cellStyle name="Comma 2 3" xfId="14"/>
    <cellStyle name="Comma 2 3 2" xfId="15"/>
    <cellStyle name="Comma 2 3 2 2" xfId="168"/>
    <cellStyle name="Comma 2 3 3" xfId="169"/>
    <cellStyle name="Comma 2 4" xfId="2393"/>
    <cellStyle name="Comma 2 5" xfId="179"/>
    <cellStyle name="Comma 2 6" xfId="2394"/>
    <cellStyle name="Comma 2 7" xfId="2695"/>
    <cellStyle name="Comma 2_CS TT TK" xfId="2395"/>
    <cellStyle name="Comma 20" xfId="177"/>
    <cellStyle name="Comma 21" xfId="182"/>
    <cellStyle name="Comma 22" xfId="2685"/>
    <cellStyle name="Comma 22 2" xfId="2726"/>
    <cellStyle name="Comma 23" xfId="2696"/>
    <cellStyle name="Comma 23 2" xfId="2706"/>
    <cellStyle name="Comma 23 3" xfId="2748"/>
    <cellStyle name="Comma 24" xfId="2707"/>
    <cellStyle name="Comma 3" xfId="16"/>
    <cellStyle name="Comma 3 2" xfId="2396"/>
    <cellStyle name="Comma 3 2 2" xfId="2397"/>
    <cellStyle name="Comma 3 2 3" xfId="2398"/>
    <cellStyle name="Comma 3 2 4" xfId="2399"/>
    <cellStyle name="Comma 3 2 5" xfId="2400"/>
    <cellStyle name="Comma 3 2 5 2" xfId="2401"/>
    <cellStyle name="Comma 3 2 5 3" xfId="2402"/>
    <cellStyle name="Comma 3 2 6" xfId="2403"/>
    <cellStyle name="Comma 3 2 7" xfId="2404"/>
    <cellStyle name="Comma 3 3" xfId="2405"/>
    <cellStyle name="Comma 3 3 2" xfId="2406"/>
    <cellStyle name="Comma 3 3 3" xfId="2407"/>
    <cellStyle name="Comma 3 4" xfId="2408"/>
    <cellStyle name="Comma 3 5" xfId="2409"/>
    <cellStyle name="Comma 3 6" xfId="2410"/>
    <cellStyle name="Comma 3_CS TT TK" xfId="2411"/>
    <cellStyle name="Comma 4" xfId="17"/>
    <cellStyle name="Comma 4 2" xfId="6"/>
    <cellStyle name="Comma 4 3" xfId="18"/>
    <cellStyle name="Comma 4 4" xfId="19"/>
    <cellStyle name="Comma 4 5" xfId="2412"/>
    <cellStyle name="Comma 4_Xl0000115" xfId="2413"/>
    <cellStyle name="Comma 5" xfId="4"/>
    <cellStyle name="Comma 5 2" xfId="36"/>
    <cellStyle name="Comma 5 2 2" xfId="52"/>
    <cellStyle name="Comma 5 2 2 2" xfId="2697"/>
    <cellStyle name="Comma 5 3" xfId="2414"/>
    <cellStyle name="Comma 5_Xl0000108" xfId="2415"/>
    <cellStyle name="Comma 6" xfId="20"/>
    <cellStyle name="Comma 6 2" xfId="2416"/>
    <cellStyle name="Comma 6 3" xfId="2417"/>
    <cellStyle name="Comma 6 4" xfId="2698"/>
    <cellStyle name="Comma 6_Xl0000115" xfId="2418"/>
    <cellStyle name="Comma 7" xfId="21"/>
    <cellStyle name="Comma 7 2" xfId="42"/>
    <cellStyle name="Comma 7 3" xfId="2419"/>
    <cellStyle name="Comma 8" xfId="22"/>
    <cellStyle name="Comma 8 2" xfId="43"/>
    <cellStyle name="Comma 8 3" xfId="2420"/>
    <cellStyle name="Comma 9" xfId="23"/>
    <cellStyle name="Comma 9 2" xfId="44"/>
    <cellStyle name="Comma 9 3" xfId="2421"/>
    <cellStyle name="comma zerodec" xfId="2422"/>
    <cellStyle name="Comma0" xfId="163"/>
    <cellStyle name="cong" xfId="2423"/>
    <cellStyle name="Currency 2" xfId="2424"/>
    <cellStyle name="Currency0" xfId="164"/>
    <cellStyle name="Currency1" xfId="2425"/>
    <cellStyle name="Date" xfId="165"/>
    <cellStyle name="DAUDE" xfId="2426"/>
    <cellStyle name="Dollar (zero dec)" xfId="2427"/>
    <cellStyle name="Euro" xfId="2428"/>
    <cellStyle name="Explanatory Text 2" xfId="2429"/>
    <cellStyle name="Fixed" xfId="166"/>
    <cellStyle name="gia" xfId="2430"/>
    <cellStyle name="Good 2" xfId="2431"/>
    <cellStyle name="Grey" xfId="2432"/>
    <cellStyle name="HEADER" xfId="2433"/>
    <cellStyle name="Header1" xfId="61"/>
    <cellStyle name="Header2" xfId="62"/>
    <cellStyle name="Heading 1 2" xfId="2434"/>
    <cellStyle name="Heading 1 3" xfId="2435"/>
    <cellStyle name="Heading 1 4" xfId="2436"/>
    <cellStyle name="Heading 1 5" xfId="2437"/>
    <cellStyle name="Heading 1 6" xfId="2438"/>
    <cellStyle name="Heading 1 7" xfId="2439"/>
    <cellStyle name="Heading 1 8" xfId="2440"/>
    <cellStyle name="Heading 1 9" xfId="2441"/>
    <cellStyle name="Heading 2 2" xfId="2442"/>
    <cellStyle name="Heading 2 3" xfId="2443"/>
    <cellStyle name="Heading 2 4" xfId="2444"/>
    <cellStyle name="Heading 2 5" xfId="2445"/>
    <cellStyle name="Heading 2 6" xfId="2446"/>
    <cellStyle name="Heading 2 7" xfId="2447"/>
    <cellStyle name="Heading 2 8" xfId="2448"/>
    <cellStyle name="Heading 2 9" xfId="2449"/>
    <cellStyle name="Heading 3 2" xfId="2450"/>
    <cellStyle name="Heading 4 2" xfId="2451"/>
    <cellStyle name="HEADING1" xfId="2452"/>
    <cellStyle name="HEADING2" xfId="2453"/>
    <cellStyle name="Hyperlink 2" xfId="2454"/>
    <cellStyle name="Input [yellow]" xfId="2455"/>
    <cellStyle name="Input 2" xfId="2456"/>
    <cellStyle name="Ledger 17 x 11 in" xfId="2457"/>
    <cellStyle name="Linked Cell 2" xfId="2458"/>
    <cellStyle name="Model" xfId="2459"/>
    <cellStyle name="moi" xfId="2460"/>
    <cellStyle name="moi 2" xfId="2461"/>
    <cellStyle name="moi 3" xfId="2462"/>
    <cellStyle name="Monétaire [0]_TARIFFS DB" xfId="2463"/>
    <cellStyle name="Monétaire_TARIFFS DB" xfId="2464"/>
    <cellStyle name="n" xfId="2465"/>
    <cellStyle name="Neutral 2" xfId="2466"/>
    <cellStyle name="New Times Roman" xfId="2467"/>
    <cellStyle name="No" xfId="2468"/>
    <cellStyle name="no dec" xfId="2469"/>
    <cellStyle name="No_01 Don vi HC" xfId="2470"/>
    <cellStyle name="Normal" xfId="0" builtinId="0"/>
    <cellStyle name="Normal - Style1" xfId="2471"/>
    <cellStyle name="Normal - Style1 2" xfId="2472"/>
    <cellStyle name="Normal - Style1 3" xfId="185"/>
    <cellStyle name="Normal - Style1 3 2" xfId="2473"/>
    <cellStyle name="Normal - Style1_01 Don vi HC" xfId="2474"/>
    <cellStyle name="Normal 10" xfId="55"/>
    <cellStyle name="Normal 10 2" xfId="170"/>
    <cellStyle name="Normal 10 2 2" xfId="2475"/>
    <cellStyle name="Normal 10 2 2 2" xfId="2476"/>
    <cellStyle name="Normal 10 2 2 2 2" xfId="2683"/>
    <cellStyle name="Normal 10 2 2 2 2 2" xfId="2720"/>
    <cellStyle name="Normal 10 2 2 2 2 3" xfId="2727"/>
    <cellStyle name="Normal 10 2 2 2 2 3 2" xfId="2728"/>
    <cellStyle name="Normal 10 2 2 2 2 3 3" xfId="2747"/>
    <cellStyle name="Normal 10 2 2 2 3" xfId="2699"/>
    <cellStyle name="Normal 10 2 2 2 4" xfId="2705"/>
    <cellStyle name="Normal 10 3" xfId="2477"/>
    <cellStyle name="Normal 10 4" xfId="2478"/>
    <cellStyle name="Normal 10 4 2" xfId="2479"/>
    <cellStyle name="Normal 10 5" xfId="2480"/>
    <cellStyle name="Normal 10_Xl0000115" xfId="2481"/>
    <cellStyle name="Normal 100" xfId="162"/>
    <cellStyle name="Normal 101" xfId="63"/>
    <cellStyle name="Normal 102" xfId="60"/>
    <cellStyle name="Normal 103" xfId="173"/>
    <cellStyle name="Normal 103 2" xfId="2729"/>
    <cellStyle name="Normal 104" xfId="174"/>
    <cellStyle name="Normal 104 2" xfId="181"/>
    <cellStyle name="Normal 105" xfId="176"/>
    <cellStyle name="Normal 106" xfId="178"/>
    <cellStyle name="Normal 107" xfId="183"/>
    <cellStyle name="Normal 107 2" xfId="2722"/>
    <cellStyle name="Normal 108" xfId="2482"/>
    <cellStyle name="Normal 109" xfId="2483"/>
    <cellStyle name="Normal 109 2" xfId="2708"/>
    <cellStyle name="Normal 11" xfId="57"/>
    <cellStyle name="Normal 11 2" xfId="2484"/>
    <cellStyle name="Normal 11 3" xfId="2485"/>
    <cellStyle name="Normal 11 4" xfId="2486"/>
    <cellStyle name="Normal 11 5" xfId="2487"/>
    <cellStyle name="Normal 11_Mau" xfId="2488"/>
    <cellStyle name="Normal 110" xfId="2489"/>
    <cellStyle name="Normal 111" xfId="2490"/>
    <cellStyle name="Normal 111 2" xfId="2709"/>
    <cellStyle name="Normal 112" xfId="2491"/>
    <cellStyle name="Normal 113" xfId="2492"/>
    <cellStyle name="Normal 114" xfId="64"/>
    <cellStyle name="Normal 115" xfId="2493"/>
    <cellStyle name="Normal 116" xfId="2494"/>
    <cellStyle name="Normal 117" xfId="2495"/>
    <cellStyle name="Normal 118" xfId="2496"/>
    <cellStyle name="Normal 119" xfId="2497"/>
    <cellStyle name="Normal 12" xfId="58"/>
    <cellStyle name="Normal 12 2" xfId="184"/>
    <cellStyle name="Normal 12 3" xfId="2730"/>
    <cellStyle name="Normal 120" xfId="65"/>
    <cellStyle name="Normal 121" xfId="66"/>
    <cellStyle name="Normal 122" xfId="2498"/>
    <cellStyle name="Normal 123" xfId="2499"/>
    <cellStyle name="Normal 124" xfId="2500"/>
    <cellStyle name="Normal 125" xfId="2501"/>
    <cellStyle name="Normal 126" xfId="2502"/>
    <cellStyle name="Normal 127" xfId="2503"/>
    <cellStyle name="Normal 128" xfId="2504"/>
    <cellStyle name="Normal 129" xfId="2505"/>
    <cellStyle name="Normal 13" xfId="67"/>
    <cellStyle name="Normal 13 2" xfId="2506"/>
    <cellStyle name="Normal 130" xfId="2507"/>
    <cellStyle name="Normal 131" xfId="2508"/>
    <cellStyle name="Normal 132" xfId="2509"/>
    <cellStyle name="Normal 133" xfId="2510"/>
    <cellStyle name="Normal 134" xfId="2511"/>
    <cellStyle name="Normal 135" xfId="2512"/>
    <cellStyle name="Normal 136" xfId="2513"/>
    <cellStyle name="Normal 137" xfId="2514"/>
    <cellStyle name="Normal 138" xfId="2515"/>
    <cellStyle name="Normal 139" xfId="2516"/>
    <cellStyle name="Normal 14" xfId="68"/>
    <cellStyle name="Normal 14 2" xfId="2517"/>
    <cellStyle name="Normal 140" xfId="2518"/>
    <cellStyle name="Normal 141" xfId="2519"/>
    <cellStyle name="Normal 142" xfId="2520"/>
    <cellStyle name="Normal 143" xfId="2521"/>
    <cellStyle name="Normal 144" xfId="2522"/>
    <cellStyle name="Normal 145" xfId="2523"/>
    <cellStyle name="Normal 146" xfId="2524"/>
    <cellStyle name="Normal 147" xfId="2525"/>
    <cellStyle name="Normal 148" xfId="2526"/>
    <cellStyle name="Normal 149" xfId="2527"/>
    <cellStyle name="Normal 15" xfId="69"/>
    <cellStyle name="Normal 15 2" xfId="2528"/>
    <cellStyle name="Normal 15 3" xfId="2731"/>
    <cellStyle name="Normal 150" xfId="2529"/>
    <cellStyle name="Normal 151" xfId="2530"/>
    <cellStyle name="Normal 152" xfId="2531"/>
    <cellStyle name="Normal 153" xfId="2532"/>
    <cellStyle name="Normal 153 2" xfId="2533"/>
    <cellStyle name="Normal 154" xfId="2534"/>
    <cellStyle name="Normal 154 2" xfId="2535"/>
    <cellStyle name="Normal 155" xfId="2536"/>
    <cellStyle name="Normal 156" xfId="2686"/>
    <cellStyle name="Normal 156 2" xfId="2689"/>
    <cellStyle name="Normal 156 2 2" xfId="2732"/>
    <cellStyle name="Normal 156 3" xfId="2700"/>
    <cellStyle name="Normal 157" xfId="2688"/>
    <cellStyle name="Normal 157 2" xfId="2704"/>
    <cellStyle name="Normal 157 2 2" xfId="2749"/>
    <cellStyle name="Normal 158" xfId="2690"/>
    <cellStyle name="Normal 158 2" xfId="2733"/>
    <cellStyle name="Normal 158 3" xfId="2734"/>
    <cellStyle name="Normal 159" xfId="2691"/>
    <cellStyle name="Normal 159 2" xfId="2718"/>
    <cellStyle name="Normal 159 2 2" xfId="2735"/>
    <cellStyle name="Normal 16" xfId="70"/>
    <cellStyle name="Normal 160" xfId="2692"/>
    <cellStyle name="Normal 161" xfId="2693"/>
    <cellStyle name="Normal 162" xfId="2736"/>
    <cellStyle name="Normal 17" xfId="71"/>
    <cellStyle name="Normal 18" xfId="72"/>
    <cellStyle name="Normal 19" xfId="73"/>
    <cellStyle name="Normal 2" xfId="1"/>
    <cellStyle name="Normal 2 10" xfId="2537"/>
    <cellStyle name="Normal 2 11" xfId="2538"/>
    <cellStyle name="Normal 2 12" xfId="2539"/>
    <cellStyle name="Normal 2 13" xfId="2540"/>
    <cellStyle name="Normal 2 13 2" xfId="2541"/>
    <cellStyle name="Normal 2 13 3" xfId="2542"/>
    <cellStyle name="Normal 2 13 4" xfId="2737"/>
    <cellStyle name="Normal 2 14" xfId="2543"/>
    <cellStyle name="Normal 2 2" xfId="24"/>
    <cellStyle name="Normal 2 2 2" xfId="2544"/>
    <cellStyle name="Normal 2 2 2 2" xfId="2545"/>
    <cellStyle name="Normal 2 2 2 3" xfId="2546"/>
    <cellStyle name="Normal 2 2 3" xfId="2547"/>
    <cellStyle name="Normal 2 2 3 2" xfId="2548"/>
    <cellStyle name="Normal 2 2 3 3" xfId="2549"/>
    <cellStyle name="Normal 2 2 4" xfId="2550"/>
    <cellStyle name="Normal 2 2 5" xfId="2551"/>
    <cellStyle name="Normal 2 2_CS TT TK" xfId="2552"/>
    <cellStyle name="Normal 2 3" xfId="25"/>
    <cellStyle name="Normal 2 3 2" xfId="2553"/>
    <cellStyle name="Normal 2 3 3" xfId="2554"/>
    <cellStyle name="Normal 2 3 7" xfId="2738"/>
    <cellStyle name="Normal 2 4" xfId="2555"/>
    <cellStyle name="Normal 2 4 2" xfId="2556"/>
    <cellStyle name="Normal 2 4 3" xfId="2557"/>
    <cellStyle name="Normal 2 5" xfId="2558"/>
    <cellStyle name="Normal 2 6" xfId="2559"/>
    <cellStyle name="Normal 2 7" xfId="2560"/>
    <cellStyle name="Normal 2 7 2" xfId="2561"/>
    <cellStyle name="Normal 2 8" xfId="2562"/>
    <cellStyle name="Normal 2 9" xfId="2563"/>
    <cellStyle name="Normal 2_12 Chi so gia 2012(chuan) co so" xfId="2564"/>
    <cellStyle name="Normal 20" xfId="74"/>
    <cellStyle name="Normal 21" xfId="75"/>
    <cellStyle name="Normal 22" xfId="76"/>
    <cellStyle name="Normal 23" xfId="77"/>
    <cellStyle name="Normal 24" xfId="78"/>
    <cellStyle name="Normal 24 2" xfId="2565"/>
    <cellStyle name="Normal 24 3" xfId="2566"/>
    <cellStyle name="Normal 24 4" xfId="2567"/>
    <cellStyle name="Normal 24 5" xfId="2568"/>
    <cellStyle name="Normal 25" xfId="79"/>
    <cellStyle name="Normal 25 2" xfId="2569"/>
    <cellStyle name="Normal 25 3" xfId="2570"/>
    <cellStyle name="Normal 25 4" xfId="2571"/>
    <cellStyle name="Normal 25_CS TT TK" xfId="2572"/>
    <cellStyle name="Normal 26" xfId="80"/>
    <cellStyle name="Normal 27" xfId="81"/>
    <cellStyle name="Normal 28" xfId="82"/>
    <cellStyle name="Normal 29" xfId="83"/>
    <cellStyle name="Normal 3" xfId="26"/>
    <cellStyle name="Normal 3 2" xfId="2573"/>
    <cellStyle name="Normal 3 2 2" xfId="2574"/>
    <cellStyle name="Normal 3 2 2 2" xfId="2575"/>
    <cellStyle name="Normal 3 2 2 2 2" xfId="2576"/>
    <cellStyle name="Normal 3 2 2 2 2 2" xfId="2739"/>
    <cellStyle name="Normal 3 2 3" xfId="2577"/>
    <cellStyle name="Normal 3 2 4" xfId="2578"/>
    <cellStyle name="Normal 3 2_08 Thuong mai Tong muc - Diep" xfId="2579"/>
    <cellStyle name="Normal 3 3" xfId="2580"/>
    <cellStyle name="Normal 3 4" xfId="2581"/>
    <cellStyle name="Normal 3 5" xfId="2582"/>
    <cellStyle name="Normal 3 6" xfId="2583"/>
    <cellStyle name="Normal 3 7" xfId="2740"/>
    <cellStyle name="Normal 3_01 Don vi HC" xfId="2584"/>
    <cellStyle name="Normal 30" xfId="84"/>
    <cellStyle name="Normal 31" xfId="85"/>
    <cellStyle name="Normal 32" xfId="86"/>
    <cellStyle name="Normal 33" xfId="87"/>
    <cellStyle name="Normal 34" xfId="88"/>
    <cellStyle name="Normal 35" xfId="89"/>
    <cellStyle name="Normal 36" xfId="90"/>
    <cellStyle name="Normal 37" xfId="91"/>
    <cellStyle name="Normal 38" xfId="92"/>
    <cellStyle name="Normal 39" xfId="93"/>
    <cellStyle name="Normal 4" xfId="5"/>
    <cellStyle name="Normal 4 2" xfId="2585"/>
    <cellStyle name="Normal 4 2 2" xfId="2586"/>
    <cellStyle name="Normal 4 3" xfId="2587"/>
    <cellStyle name="Normal 4 4" xfId="2588"/>
    <cellStyle name="Normal 4 5" xfId="2589"/>
    <cellStyle name="Normal 4 6" xfId="2590"/>
    <cellStyle name="Normal 4_07 NGTT CN 2012" xfId="2591"/>
    <cellStyle name="Normal 40" xfId="94"/>
    <cellStyle name="Normal 41" xfId="95"/>
    <cellStyle name="Normal 42" xfId="96"/>
    <cellStyle name="Normal 43" xfId="97"/>
    <cellStyle name="Normal 44" xfId="98"/>
    <cellStyle name="Normal 45" xfId="99"/>
    <cellStyle name="Normal 46" xfId="100"/>
    <cellStyle name="Normal 47" xfId="101"/>
    <cellStyle name="Normal 48" xfId="102"/>
    <cellStyle name="Normal 49" xfId="103"/>
    <cellStyle name="Normal 5" xfId="27"/>
    <cellStyle name="Normal 5 2" xfId="2592"/>
    <cellStyle name="Normal 5 3" xfId="2593"/>
    <cellStyle name="Normal 5 4" xfId="2594"/>
    <cellStyle name="Normal 5 5" xfId="2595"/>
    <cellStyle name="Normal 5 6" xfId="2596"/>
    <cellStyle name="Normal 5_Bieu GDP" xfId="2597"/>
    <cellStyle name="Normal 50" xfId="104"/>
    <cellStyle name="Normal 51" xfId="105"/>
    <cellStyle name="Normal 52" xfId="106"/>
    <cellStyle name="Normal 53" xfId="107"/>
    <cellStyle name="Normal 54" xfId="108"/>
    <cellStyle name="Normal 55" xfId="109"/>
    <cellStyle name="Normal 56" xfId="110"/>
    <cellStyle name="Normal 57" xfId="111"/>
    <cellStyle name="Normal 58" xfId="112"/>
    <cellStyle name="Normal 59" xfId="113"/>
    <cellStyle name="Normal 6" xfId="28"/>
    <cellStyle name="Normal 6 2" xfId="114"/>
    <cellStyle name="Normal 6 3" xfId="2598"/>
    <cellStyle name="Normal 6 4" xfId="2599"/>
    <cellStyle name="Normal 6 5" xfId="2600"/>
    <cellStyle name="Normal 6 6" xfId="2601"/>
    <cellStyle name="Normal 6_CS TT TK" xfId="2602"/>
    <cellStyle name="Normal 60" xfId="115"/>
    <cellStyle name="Normal 61" xfId="116"/>
    <cellStyle name="Normal 62" xfId="117"/>
    <cellStyle name="Normal 63" xfId="118"/>
    <cellStyle name="Normal 64" xfId="119"/>
    <cellStyle name="Normal 65" xfId="120"/>
    <cellStyle name="Normal 66" xfId="121"/>
    <cellStyle name="Normal 67" xfId="122"/>
    <cellStyle name="Normal 68" xfId="29"/>
    <cellStyle name="Normal 68 2" xfId="45"/>
    <cellStyle name="Normal 69" xfId="123"/>
    <cellStyle name="Normal 7" xfId="34"/>
    <cellStyle name="Normal 7 2" xfId="47"/>
    <cellStyle name="Normal 7 2 2" xfId="2603"/>
    <cellStyle name="Normal 7 2 3" xfId="2604"/>
    <cellStyle name="Normal 7 2 4" xfId="2605"/>
    <cellStyle name="Normal 7 3" xfId="2606"/>
    <cellStyle name="Normal 7 4" xfId="2607"/>
    <cellStyle name="Normal 7 4 2" xfId="2741"/>
    <cellStyle name="Normal 7 5" xfId="2608"/>
    <cellStyle name="Normal 7 6" xfId="2609"/>
    <cellStyle name="Normal 7 7" xfId="2610"/>
    <cellStyle name="Normal 7_Bieu GDP" xfId="2611"/>
    <cellStyle name="Normal 70" xfId="124"/>
    <cellStyle name="Normal 71" xfId="30"/>
    <cellStyle name="Normal 71 2" xfId="46"/>
    <cellStyle name="Normal 72" xfId="125"/>
    <cellStyle name="Normal 73" xfId="126"/>
    <cellStyle name="Normal 74" xfId="127"/>
    <cellStyle name="Normal 75" xfId="128"/>
    <cellStyle name="Normal 76" xfId="129"/>
    <cellStyle name="Normal 77" xfId="130"/>
    <cellStyle name="Normal 78" xfId="131"/>
    <cellStyle name="Normal 79" xfId="132"/>
    <cellStyle name="Normal 8" xfId="35"/>
    <cellStyle name="Normal 8 2" xfId="171"/>
    <cellStyle name="Normal 8 2 2" xfId="2612"/>
    <cellStyle name="Normal 8 2 3" xfId="2613"/>
    <cellStyle name="Normal 8 2 4" xfId="2614"/>
    <cellStyle name="Normal 8 2_CS TT TK" xfId="2615"/>
    <cellStyle name="Normal 8 3" xfId="2616"/>
    <cellStyle name="Normal 8 4" xfId="2617"/>
    <cellStyle name="Normal 8 5" xfId="2618"/>
    <cellStyle name="Normal 8 6" xfId="2619"/>
    <cellStyle name="Normal 8 7" xfId="2620"/>
    <cellStyle name="Normal 8_Bieu GDP" xfId="2621"/>
    <cellStyle name="Normal 80" xfId="133"/>
    <cellStyle name="Normal 81" xfId="134"/>
    <cellStyle name="Normal 82" xfId="135"/>
    <cellStyle name="Normal 83" xfId="136"/>
    <cellStyle name="Normal 84" xfId="137"/>
    <cellStyle name="Normal 85" xfId="138"/>
    <cellStyle name="Normal 86" xfId="139"/>
    <cellStyle name="Normal 87" xfId="53"/>
    <cellStyle name="Normal 88" xfId="140"/>
    <cellStyle name="Normal 89" xfId="141"/>
    <cellStyle name="Normal 9" xfId="50"/>
    <cellStyle name="Normal 9 2" xfId="2622"/>
    <cellStyle name="Normal 9 3" xfId="2623"/>
    <cellStyle name="Normal 9 4" xfId="2624"/>
    <cellStyle name="Normal 9_FDI " xfId="2625"/>
    <cellStyle name="Normal 90" xfId="142"/>
    <cellStyle name="Normal 91" xfId="143"/>
    <cellStyle name="Normal 92" xfId="144"/>
    <cellStyle name="Normal 93" xfId="145"/>
    <cellStyle name="Normal 94" xfId="146"/>
    <cellStyle name="Normal 95" xfId="147"/>
    <cellStyle name="Normal 96" xfId="148"/>
    <cellStyle name="Normal 97" xfId="149"/>
    <cellStyle name="Normal 98" xfId="150"/>
    <cellStyle name="Normal 99" xfId="59"/>
    <cellStyle name="Normal_02NN" xfId="2721"/>
    <cellStyle name="Normal_03&amp;04CN" xfId="2702"/>
    <cellStyle name="Normal_05XD 2" xfId="2701"/>
    <cellStyle name="Normal_05XD_Dautu(6-2011)" xfId="2713"/>
    <cellStyle name="Normal_06DTNN" xfId="7"/>
    <cellStyle name="Normal_07gia" xfId="2744"/>
    <cellStyle name="Normal_07VT" xfId="2746"/>
    <cellStyle name="Normal_08tmt3" xfId="2742"/>
    <cellStyle name="Normal_Bieu04.072" xfId="2712"/>
    <cellStyle name="Normal_Book2" xfId="2745"/>
    <cellStyle name="Normal_Dau tu 2" xfId="2715"/>
    <cellStyle name="Normal_Dautu" xfId="2716"/>
    <cellStyle name="Normal_Gui Vu TH-Bao cao nhanh VDT 2006" xfId="2714"/>
    <cellStyle name="Normal_solieu gdp 2" xfId="2703"/>
    <cellStyle name="Normal_SPT3-96" xfId="2687"/>
    <cellStyle name="Normal_SPT3-96_Bieu 012011 2" xfId="2711"/>
    <cellStyle name="Normal_SPT3-96_Bieudautu_Dautu(6-2011)" xfId="2710"/>
    <cellStyle name="Normal_Xl0000141" xfId="2717"/>
    <cellStyle name="Normal_Xl0000163" xfId="2743"/>
    <cellStyle name="Normal1" xfId="2626"/>
    <cellStyle name="Normal1 2" xfId="2627"/>
    <cellStyle name="Normal1 3" xfId="2628"/>
    <cellStyle name="Note 2" xfId="2629"/>
    <cellStyle name="Output 2" xfId="2630"/>
    <cellStyle name="Percent [2]" xfId="2631"/>
    <cellStyle name="Percent 2" xfId="31"/>
    <cellStyle name="Percent 2 2" xfId="32"/>
    <cellStyle name="Percent 2 3" xfId="2632"/>
    <cellStyle name="Percent 3" xfId="33"/>
    <cellStyle name="Percent 3 2" xfId="172"/>
    <cellStyle name="Percent 3 3" xfId="2633"/>
    <cellStyle name="Percent 4" xfId="2634"/>
    <cellStyle name="Percent 4 2" xfId="2635"/>
    <cellStyle name="Percent 4 3" xfId="2636"/>
    <cellStyle name="Percent 4 4" xfId="2637"/>
    <cellStyle name="Percent 5" xfId="2638"/>
    <cellStyle name="Percent 5 2" xfId="2639"/>
    <cellStyle name="Percent 5 3" xfId="2640"/>
    <cellStyle name="Style 1" xfId="2641"/>
    <cellStyle name="Style 10" xfId="2642"/>
    <cellStyle name="Style 11" xfId="2643"/>
    <cellStyle name="Style 2" xfId="2644"/>
    <cellStyle name="Style 3" xfId="2645"/>
    <cellStyle name="Style 4" xfId="2646"/>
    <cellStyle name="Style 5" xfId="2647"/>
    <cellStyle name="Style 6" xfId="2648"/>
    <cellStyle name="Style 7" xfId="2649"/>
    <cellStyle name="Style 8" xfId="2650"/>
    <cellStyle name="Style 9" xfId="2651"/>
    <cellStyle name="Style1" xfId="2652"/>
    <cellStyle name="Style2" xfId="2653"/>
    <cellStyle name="Style3" xfId="2654"/>
    <cellStyle name="Style4" xfId="2655"/>
    <cellStyle name="Style5" xfId="2656"/>
    <cellStyle name="Style6" xfId="2657"/>
    <cellStyle name="Style7" xfId="2658"/>
    <cellStyle name="subhead" xfId="2659"/>
    <cellStyle name="thvt" xfId="2660"/>
    <cellStyle name="Total 2" xfId="2661"/>
    <cellStyle name="Total 3" xfId="2662"/>
    <cellStyle name="Total 4" xfId="2663"/>
    <cellStyle name="Total 5" xfId="2664"/>
    <cellStyle name="Total 6" xfId="2665"/>
    <cellStyle name="Total 7" xfId="2666"/>
    <cellStyle name="Total 8" xfId="2667"/>
    <cellStyle name="Total 9" xfId="2668"/>
    <cellStyle name="Warning Text 2" xfId="2669"/>
    <cellStyle name="xanh" xfId="2670"/>
    <cellStyle name="xuan" xfId="2671"/>
    <cellStyle name="ปกติ_gdp2006q4" xfId="2672"/>
    <cellStyle name=" [0.00]_ Att. 1- Cover" xfId="2673"/>
    <cellStyle name="_ Att. 1- Cover" xfId="2674"/>
    <cellStyle name="?_ Att. 1- Cover" xfId="2675"/>
    <cellStyle name="똿뗦먛귟 [0.00]_PRODUCT DETAIL Q1" xfId="151"/>
    <cellStyle name="똿뗦먛귟_PRODUCT DETAIL Q1" xfId="152"/>
    <cellStyle name="믅됞 [0.00]_PRODUCT DETAIL Q1" xfId="153"/>
    <cellStyle name="믅됞_PRODUCT DETAIL Q1" xfId="154"/>
    <cellStyle name="백분율_95" xfId="155"/>
    <cellStyle name="뷭?_BOOKSHIP" xfId="156"/>
    <cellStyle name="콤마 [0]_1202" xfId="157"/>
    <cellStyle name="콤마_1202" xfId="158"/>
    <cellStyle name="통화 [0]_1202" xfId="159"/>
    <cellStyle name="통화_1202" xfId="160"/>
    <cellStyle name="표준_(정보부문)월별인원계획" xfId="161"/>
    <cellStyle name="一般_00Q3902REV.1" xfId="2676"/>
    <cellStyle name="千分位[0]_00Q3902REV.1" xfId="2677"/>
    <cellStyle name="千分位_00Q3902REV.1" xfId="2678"/>
    <cellStyle name="標準_list of commodities" xfId="2679"/>
    <cellStyle name="貨幣 [0]_00Q3902REV.1" xfId="2680"/>
    <cellStyle name="貨幣[0]_BRE" xfId="2681"/>
    <cellStyle name="貨幣_00Q3902REV.1" xfId="26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9" Type="http://schemas.openxmlformats.org/officeDocument/2006/relationships/externalLink" Target="externalLinks/externalLink14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9.xml"/><Relationship Id="rId42" Type="http://schemas.openxmlformats.org/officeDocument/2006/relationships/externalLink" Target="externalLinks/externalLink17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7.xml"/><Relationship Id="rId37" Type="http://schemas.openxmlformats.org/officeDocument/2006/relationships/externalLink" Target="externalLinks/externalLink12.xml"/><Relationship Id="rId40" Type="http://schemas.openxmlformats.org/officeDocument/2006/relationships/externalLink" Target="externalLinks/externalLink15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36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6.xml"/><Relationship Id="rId44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externalLink" Target="externalLinks/externalLink10.xml"/><Relationship Id="rId43" Type="http://schemas.openxmlformats.org/officeDocument/2006/relationships/externalLink" Target="externalLinks/externalLink18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8.xml"/><Relationship Id="rId38" Type="http://schemas.openxmlformats.org/officeDocument/2006/relationships/externalLink" Target="externalLinks/externalLink13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9525</xdr:rowOff>
    </xdr:from>
    <xdr:to>
      <xdr:col>5</xdr:col>
      <xdr:colOff>0</xdr:colOff>
      <xdr:row>5</xdr:row>
      <xdr:rowOff>9525</xdr:rowOff>
    </xdr:to>
    <xdr:sp macro="" textlink="">
      <xdr:nvSpPr>
        <xdr:cNvPr id="2" name="Straight Connector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4200525" y="1457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9525</xdr:rowOff>
    </xdr:from>
    <xdr:to>
      <xdr:col>4</xdr:col>
      <xdr:colOff>0</xdr:colOff>
      <xdr:row>5</xdr:row>
      <xdr:rowOff>9525</xdr:rowOff>
    </xdr:to>
    <xdr:sp macro="" textlink="">
      <xdr:nv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3371850" y="1457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595592</xdr:colOff>
      <xdr:row>3</xdr:row>
      <xdr:rowOff>180975</xdr:rowOff>
    </xdr:from>
    <xdr:to>
      <xdr:col>4</xdr:col>
      <xdr:colOff>876300</xdr:colOff>
      <xdr:row>4</xdr:row>
      <xdr:rowOff>161925</xdr:rowOff>
    </xdr:to>
    <xdr:sp macro="" textlink="">
      <xdr:nvSpPr>
        <xdr:cNvPr id="2" name="TextBox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996142" y="676275"/>
          <a:ext cx="280708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cs typeface="Times New Roman"/>
            </a:rPr>
            <a:t>(%)</a:t>
          </a:r>
          <a:endParaRPr kumimoji="0" lang="vi-VN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cs typeface="Times New Roman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vi-VN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3%20Nien%20giam%20day%20du\2013\Vu%20Tong%20hop\Gui%20NXB\Nam\10Nam\xaydungcntt98\dung\&#167;&#222;a%20ph&#173;&#172;ng%2095-96%20(V&#232;n,%20TSC&#167;)%20hai%20gi&#18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ung%20Quat/Goi3/PNT-P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2.5nam/Thanh%20Toan/DOCUMENT/DAUTHAU/Dungquat/GOI3/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tt chu don"/>
      <sheetName val="P210-TP20"/>
      <sheetName val="CB32"/>
      <sheetName val="DGþ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CTT NuiC_x000f_eo"/>
      <sheetName val="TDT-TB?"/>
      <sheetName val="Km280 ? Km281"/>
      <sheetName val="Kluo-_x0008_ phu"/>
      <sheetName val="QD cua HDQ²_x0000__x0000_€)"/>
      <sheetName val="QD cua "/>
      <sheetName val="PNT-P3"/>
      <sheetName val="T[ 131"/>
      <sheetName val="XL4Toppy"/>
      <sheetName val="DŃ02"/>
      <sheetName val="GS11- tÝnh KH_x0014_SC§"/>
      <sheetName val="nghi dinhmCP"/>
      <sheetName val="CVpden trong tong"/>
      <sheetName val="5 nam (tach) x2)"/>
      <sheetName val="tuong"/>
      <sheetName val="Cong baj 2x1,5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TO 141"/>
      <sheetName val="Cong ban 1,5_x0013_?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t01.06"/>
      <sheetName val="DUONG BDT 11  823282ms Hao"/>
      <sheetName val="CKTANDINHT1 782346 Huong (2)"/>
      <sheetName val="UNZAT01743972- Phuong(vp) (2)"/>
      <sheetName val="LONGVANT12 759469 Ms Van (2)"/>
      <sheetName val="Ho la 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_x0000__x000a__x0000__x0000__x0000_âO"/>
      <sheetName val="_x000c__x0000__x0000__x0000__x0000__x0000__x0000__x0000__x000a__x0000__x0000__x0000_"/>
      <sheetName val="_x0000__x000a__x0000__x0000__x0000_âOŽ"/>
      <sheetName val="HNI"/>
      <sheetName val="DC2@ï4"/>
      <sheetName val="Tong hop$Op mai"/>
      <sheetName val="bÑi_x0003_"/>
      <sheetName val="???????-BLDG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I_x0005__x0000__x0000_"/>
      <sheetName val="chie԰_x0000__x0000__x0000_Ȁ_x0000_"/>
      <sheetName val="Tong hopQ48­1"/>
      <sheetName val="nam2004"/>
      <sheetName val="CDKTJT03"/>
      <sheetName val="Tong hnp QL47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GS08)B.hµng"/>
      <sheetName val="⁋㌱Ա_x0000_䭔㌱س_x0000_䭔ㄠㄴ_x0006_牴湯⁧琠湯౧_x0000_杮楨搠湩⵨偃_x0006_匀︀ᇕ"/>
      <sheetName val="XXXXX_XX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Dhp+d"/>
      <sheetName val="DC0#"/>
      <sheetName val="_x000f_p m!i 284"/>
      <sheetName val="AA"/>
      <sheetName val="chieud"/>
      <sheetName val="Tong hop ၑL48 - 2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_x0000__x000f__x0000__x0000__x0000__x0005__x0000__x0000_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DGh"/>
      <sheetName val="tra-vat-lieu"/>
      <sheetName val="DG(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TK33313"/>
      <sheetName val="UK 911"/>
      <sheetName val="CEPS1"/>
      <sheetName val="Km285"/>
      <sheetName val="CDÕTKT2002"/>
      <sheetName val="TH  goi _x0014_-x"/>
      <sheetName val="_x0000__x0000_di trong  tong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P201-TP20"/>
      <sheetName val="_x000c__x0000__x0000__x0000__x0000__x0000__x0000__x0000__x000d__x0000__x0000_Õ"/>
      <sheetName val="⁋㌱Ա_x0000_䭔㌱س_x0000_䭔ㄠㄴ_x0006_牴湯⁧琠湯౧_x0000_杮楨搠湩⵨偃_x0006_匀㠀䂅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Monthly production actual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_x0009__x0000__x0009__x0000__x0004__x0000__x0003_"/>
      <sheetName val="Cong ban _x0000_ _x0000__x0004__x0000__x0003_"/>
      <sheetName val="Èoasen"/>
      <sheetName val="_x0005_"/>
      <sheetName val="chieuda"/>
      <sheetName val="⁋㌱Ա_x0000_䭔㌱س_x0000_䭔ㄠㄴ_x0006_牴湯⁧琠湯౧_x0000_杮楨搠湩⵨偃_x0006_匀뀀콙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IBASE"/>
      <sheetName val="_x000f_?‚ž½"/>
      <sheetName val="_x000c_?_x000d_"/>
      <sheetName val="_x000c_?_x000a_"/>
      <sheetName val="CC@S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/>
      <sheetData sheetId="47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/>
      <sheetData sheetId="486"/>
      <sheetData sheetId="487"/>
      <sheetData sheetId="488" refreshError="1"/>
      <sheetData sheetId="489"/>
      <sheetData sheetId="490"/>
      <sheetData sheetId="49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 refreshError="1"/>
      <sheetData sheetId="620" refreshError="1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/>
      <sheetData sheetId="702"/>
      <sheetData sheetId="703" refreshError="1"/>
      <sheetData sheetId="704" refreshError="1"/>
      <sheetData sheetId="705"/>
      <sheetData sheetId="706" refreshError="1"/>
      <sheetData sheetId="707"/>
      <sheetData sheetId="708" refreshError="1"/>
      <sheetData sheetId="709" refreshError="1"/>
      <sheetData sheetId="710" refreshError="1"/>
      <sheetData sheetId="711"/>
      <sheetData sheetId="712"/>
      <sheetData sheetId="713" refreshError="1"/>
      <sheetData sheetId="714" refreshError="1"/>
      <sheetData sheetId="715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/>
      <sheetData sheetId="750"/>
      <sheetData sheetId="751"/>
      <sheetData sheetId="752"/>
      <sheetData sheetId="753"/>
      <sheetData sheetId="754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/>
      <sheetData sheetId="1057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/>
      <sheetData sheetId="1071"/>
      <sheetData sheetId="1072"/>
      <sheetData sheetId="1073"/>
      <sheetData sheetId="1074"/>
      <sheetData sheetId="1075" refreshError="1"/>
      <sheetData sheetId="1076" refreshError="1"/>
      <sheetData sheetId="1077" refreshError="1"/>
      <sheetData sheetId="1078" refreshError="1"/>
      <sheetData sheetId="1079"/>
      <sheetData sheetId="1080" refreshError="1"/>
      <sheetData sheetId="1081" refreshError="1"/>
      <sheetData sheetId="1082" refreshError="1"/>
      <sheetData sheetId="1083" refreshError="1"/>
      <sheetData sheetId="1084"/>
      <sheetData sheetId="1085" refreshError="1"/>
      <sheetData sheetId="1086"/>
      <sheetData sheetId="1087" refreshError="1"/>
      <sheetData sheetId="1088"/>
      <sheetData sheetId="1089"/>
      <sheetData sheetId="1090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/>
      <sheetData sheetId="1119" refreshError="1"/>
      <sheetData sheetId="1120" refreshError="1"/>
      <sheetData sheetId="1121" refreshError="1"/>
      <sheetData sheetId="1122"/>
      <sheetData sheetId="1123"/>
      <sheetData sheetId="1124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/>
      <sheetData sheetId="1155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 refreshError="1"/>
      <sheetData sheetId="1165" refreshError="1"/>
      <sheetData sheetId="1166" refreshError="1"/>
      <sheetData sheetId="1167" refreshError="1"/>
      <sheetData sheetId="1168"/>
      <sheetData sheetId="1169"/>
      <sheetData sheetId="1170"/>
      <sheetData sheetId="1171"/>
      <sheetData sheetId="1172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/>
      <sheetData sheetId="1179" refreshError="1"/>
      <sheetData sheetId="1180" refreshError="1"/>
      <sheetData sheetId="1181" refreshError="1"/>
      <sheetData sheetId="1182" refreshError="1"/>
      <sheetData sheetId="1183"/>
      <sheetData sheetId="1184" refreshError="1"/>
      <sheetData sheetId="1185"/>
      <sheetData sheetId="1186" refreshError="1"/>
      <sheetData sheetId="1187"/>
      <sheetData sheetId="1188"/>
      <sheetData sheetId="1189"/>
      <sheetData sheetId="1190" refreshError="1"/>
      <sheetData sheetId="1191" refreshError="1"/>
      <sheetData sheetId="1192" refreshError="1"/>
      <sheetData sheetId="1193" refreshError="1"/>
      <sheetData sheetId="1194"/>
      <sheetData sheetId="1195"/>
      <sheetData sheetId="1196"/>
      <sheetData sheetId="1197"/>
      <sheetData sheetId="1198"/>
      <sheetData sheetId="1199" refreshError="1"/>
      <sheetData sheetId="1200" refreshError="1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BA"/>
      <sheetName val="Netbook"/>
      <sheetName val="DZ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km248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HD1"/>
      <sheetName val="HD4"/>
      <sheetName val="HD3"/>
      <sheetName val="HD5"/>
      <sheetName val="HD7"/>
      <sheetName val="HD6"/>
      <sheetName val="HD2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Sheet6"/>
      <sheetName val="Trich Ngang"/>
      <sheetName val="Danh sach Rieng"/>
      <sheetName val="Dia Diem Thuc Tap"/>
      <sheetName val="De Tai Thuc Tap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Cai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NK"/>
      <sheetName val="SoquyTM"/>
      <sheetName val="KHTSCD1"/>
      <sheetName val="KHTSCD2"/>
      <sheetName val="PhieuKT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Congty"/>
      <sheetName val="VPPN"/>
      <sheetName val="XN74"/>
      <sheetName val="XN54"/>
      <sheetName val="XN33"/>
      <sheetName val="NK96"/>
      <sheetName val="XL4Test5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phan tich DG"/>
      <sheetName val="gia vat lieu"/>
      <sheetName val="gia xe may"/>
      <sheetName val="gia nhan cong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XXXXXX_xda24_X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Nhap lieu"/>
      <sheetName val="PGT"/>
      <sheetName val="Tien dien"/>
      <sheetName val="Thue GTG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DTCT"/>
      <sheetName val="PTVT"/>
      <sheetName val="THVT"/>
      <sheetName val="Heso 3-2004 (2)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Chart3"/>
      <sheetName val="Chart2"/>
      <sheetName val="BaTrieu-L.con"/>
      <sheetName val="EDT - Ro"/>
      <sheetName val="THQI"/>
      <sheetName val="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2.74"/>
      <sheetName val="T8-9)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.tuanM"/>
      <sheetName val="Dinh_ha nha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T6"/>
      <sheetName val="THQII"/>
      <sheetName val="Trung"/>
      <sheetName val="THQIII"/>
      <sheetName val="THT nam 04"/>
      <sheetName val="142201ȭT4"/>
      <sheetName val="Bia¸"/>
      <sheetName val="TL"/>
      <sheetName val="T8-9B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8-9þ"/>
      <sheetName val="BCDSPS"/>
      <sheetName val="BCDKT"/>
      <sheetName val="[IBASE2.XLS}BHXH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GK"/>
      <sheetName val="CB"/>
      <sheetName val="VP"/>
      <sheetName val="Km274-Km274"/>
      <sheetName val="Km27'-Km278"/>
      <sheetName val="KHVô XL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KQKDKT#04-1"/>
      <sheetName val="VtuHaTheSauTBABenThuy1 Ш2)"/>
      <sheetName val="GIA 뭼UOC"/>
      <sheetName val="Soqu_x0005__x0000__x0000_"/>
      <sheetName val="Nhap_lieÈ"/>
      <sheetName val="PNT-QUOT-#3"/>
      <sheetName val="COAT&amp;WRAP-QIOT-#3"/>
      <sheetName val="T8-9@"/>
      <sheetName val="Tonf hop"/>
      <sheetName val="CoquyTM"/>
      <sheetName val="TH_B¸"/>
      <sheetName val="CongNo"/>
      <sheetName val="TD khao sat"/>
      <sheetName val="_x0000__x0000__x0005__x0000__x0000_"/>
      <sheetName val="CHITIET VL-NC"/>
      <sheetName val="DON GIA"/>
      <sheetName val="Km282-Km_x0003_?3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lapdap TB "/>
      <sheetName val="ESTI."/>
      <sheetName val="DI-ESTI"/>
      <sheetName val="THTBþ"/>
      <sheetName val="nghi dinh-_x0004__x0010_"/>
      <sheetName val="Chart䀀"/>
      <sheetName val="T8-9("/>
      <sheetName val=" GT CPhi tung dot"/>
      <sheetName val="Nhap_lie"/>
      <sheetName val="Nhap_lie("/>
      <sheetName val="Cong hop 2,0ࡸ2,0"/>
      <sheetName val="Biaþ"/>
      <sheetName val="Luot"/>
      <sheetName val="IBASE2"/>
      <sheetName val="T8-9h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nphuocb 4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Km282-Km_x0003_"/>
      <sheetName val="°:nh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Bia0"/>
      <sheetName val="DMT_x0000_"/>
      <sheetName val="KH-Q1,Q2,01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/>
      <sheetData sheetId="375"/>
      <sheetData sheetId="376"/>
      <sheetData sheetId="377"/>
      <sheetData sheetId="378" refreshError="1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 refreshError="1"/>
      <sheetData sheetId="576" refreshError="1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 refreshError="1"/>
      <sheetData sheetId="659"/>
      <sheetData sheetId="660"/>
      <sheetData sheetId="661"/>
      <sheetData sheetId="662"/>
      <sheetData sheetId="663"/>
      <sheetData sheetId="664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 refreshError="1"/>
      <sheetData sheetId="706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/>
      <sheetData sheetId="731"/>
      <sheetData sheetId="732"/>
      <sheetData sheetId="733" refreshError="1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 refreshError="1"/>
      <sheetData sheetId="794" refreshError="1"/>
      <sheetData sheetId="795" refreshError="1"/>
      <sheetData sheetId="796" refreshError="1"/>
      <sheetData sheetId="797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 refreshError="1"/>
      <sheetData sheetId="896" refreshError="1"/>
      <sheetData sheetId="897"/>
      <sheetData sheetId="898"/>
      <sheetData sheetId="899"/>
      <sheetData sheetId="900"/>
      <sheetData sheetId="901"/>
      <sheetData sheetId="902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 refreshError="1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 refreshError="1"/>
      <sheetData sheetId="958" refreshError="1"/>
      <sheetData sheetId="959"/>
      <sheetData sheetId="960" refreshError="1"/>
      <sheetData sheetId="96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 refreshError="1"/>
      <sheetData sheetId="1007" refreshError="1"/>
      <sheetData sheetId="1008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/>
      <sheetData sheetId="1207"/>
      <sheetData sheetId="1208"/>
      <sheetData sheetId="1209" refreshError="1"/>
      <sheetData sheetId="1210"/>
      <sheetData sheetId="1211" refreshError="1"/>
      <sheetData sheetId="1212"/>
      <sheetData sheetId="1213" refreshError="1"/>
      <sheetData sheetId="1214" refreshError="1"/>
      <sheetData sheetId="1215" refreshError="1"/>
      <sheetData sheetId="1216" refreshError="1"/>
      <sheetData sheetId="1217"/>
      <sheetData sheetId="1218"/>
      <sheetData sheetId="1219"/>
      <sheetData sheetId="1220" refreshError="1"/>
      <sheetData sheetId="1221" refreshError="1"/>
      <sheetData sheetId="1222" refreshError="1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 refreshError="1"/>
      <sheetData sheetId="1240" refreshError="1"/>
      <sheetData sheetId="124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/>
      <sheetData sheetId="1672"/>
      <sheetData sheetId="1673"/>
      <sheetData sheetId="1674"/>
      <sheetData sheetId="1675"/>
      <sheetData sheetId="1676" refreshError="1"/>
      <sheetData sheetId="1677" refreshError="1"/>
      <sheetData sheetId="167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6"/>
      <sheetName val="THQII"/>
      <sheetName val="Trung"/>
      <sheetName val="THQIII"/>
      <sheetName val="THT nam 04"/>
      <sheetName val="142201ȭT4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/>
      <sheetData sheetId="781"/>
      <sheetData sheetId="782"/>
      <sheetData sheetId="783"/>
      <sheetData sheetId="784"/>
      <sheetData sheetId="785"/>
      <sheetData sheetId="78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>
            <v>2</v>
          </cell>
          <cell r="B7">
            <v>0.75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A8">
            <v>3</v>
          </cell>
          <cell r="B8">
            <v>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>
            <v>4</v>
          </cell>
          <cell r="B9">
            <v>1.5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A10">
            <v>5</v>
          </cell>
          <cell r="B10">
            <v>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A11">
            <v>6</v>
          </cell>
          <cell r="B11">
            <v>2.5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A12">
            <v>7</v>
          </cell>
          <cell r="B12">
            <v>3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>
            <v>8</v>
          </cell>
          <cell r="B13">
            <v>4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>
            <v>9</v>
          </cell>
          <cell r="B14">
            <v>5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>
            <v>10</v>
          </cell>
          <cell r="B15">
            <v>6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A16">
            <v>11</v>
          </cell>
          <cell r="B16">
            <v>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>
            <v>12</v>
          </cell>
          <cell r="B17">
            <v>10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A18">
            <v>13</v>
          </cell>
          <cell r="B18">
            <v>12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>
            <v>14</v>
          </cell>
          <cell r="B19">
            <v>14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A20">
            <v>15</v>
          </cell>
          <cell r="B20">
            <v>16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>
            <v>16</v>
          </cell>
          <cell r="B21">
            <v>18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A22">
            <v>17</v>
          </cell>
          <cell r="B22">
            <v>20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>
            <v>18</v>
          </cell>
          <cell r="B23">
            <v>22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A24">
            <v>19</v>
          </cell>
          <cell r="B24">
            <v>24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>
            <v>20</v>
          </cell>
          <cell r="B25">
            <v>26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A26">
            <v>21</v>
          </cell>
          <cell r="B26">
            <v>28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>
            <v>22</v>
          </cell>
          <cell r="B27">
            <v>30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>
            <v>23</v>
          </cell>
          <cell r="B28">
            <v>32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>
            <v>24</v>
          </cell>
          <cell r="B29">
            <v>34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A30">
            <v>25</v>
          </cell>
          <cell r="B30">
            <v>36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>
            <v>26</v>
          </cell>
          <cell r="B31">
            <v>38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>
            <v>27</v>
          </cell>
          <cell r="B32">
            <v>40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>
            <v>28</v>
          </cell>
          <cell r="B33">
            <v>42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>
            <v>29</v>
          </cell>
          <cell r="B34">
            <v>44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A35">
            <v>30</v>
          </cell>
          <cell r="B35">
            <v>46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>
            <v>31</v>
          </cell>
          <cell r="B36">
            <v>48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>
            <v>32</v>
          </cell>
          <cell r="B37">
            <v>52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>
            <v>33</v>
          </cell>
          <cell r="B38">
            <v>56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>
            <v>34</v>
          </cell>
          <cell r="B39">
            <v>60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A40">
            <v>35</v>
          </cell>
          <cell r="B40">
            <v>64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A41">
            <v>36</v>
          </cell>
          <cell r="B41">
            <v>68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>
            <v>37</v>
          </cell>
          <cell r="B42">
            <v>72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38</v>
          </cell>
          <cell r="B43">
            <v>76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>
            <v>39</v>
          </cell>
          <cell r="B44">
            <v>80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 t="str">
            <v>AVE.</v>
          </cell>
          <cell r="B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 xml:space="preserve">  </v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QD cua "/>
      <sheetName val="_x000c__x0000__x0000__x0000__x0000__x0000__x0000__x0000__x000d__x0000__x0000__x0000_"/>
      <sheetName val="_x0000__x000f__x0000__x0000__x0000_‚ž½"/>
      <sheetName val="Temp"/>
      <sheetName val="_x0000__x000d__x0000__x0000__x0000_âOŽ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XXXXX_XX"/>
      <sheetName val="[PNT-P3.xls]XXXXX\X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/>
      <sheetData sheetId="711" refreshError="1"/>
      <sheetData sheetId="712"/>
      <sheetData sheetId="713"/>
      <sheetData sheetId="714" refreshError="1"/>
      <sheetData sheetId="715" refreshError="1"/>
      <sheetData sheetId="7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/>
      <sheetData sheetId="469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 refreshError="1"/>
      <sheetData sheetId="487"/>
      <sheetData sheetId="488"/>
      <sheetData sheetId="489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QD cua "/>
      <sheetName val="_x000c__x0000__x0000__x0000__x0000__x0000__x0000__x0000__x000d__x0000__x0000__x0000_"/>
      <sheetName val="_x0000__x000f__x0000__x0000__x0000_‚ž½"/>
      <sheetName val="Temp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_x0000__x000d__x0000__x0000__x0000_âOŽ"/>
      <sheetName val="XXXXX_XX"/>
      <sheetName val="[PNT-P3.xls]XXXXX\X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/>
      <sheetData sheetId="7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13"/>
  <sheetViews>
    <sheetView tabSelected="1" workbookViewId="0">
      <selection activeCell="B19" sqref="B19"/>
    </sheetView>
  </sheetViews>
  <sheetFormatPr defaultRowHeight="20.25" customHeight="1"/>
  <cols>
    <col min="1" max="1" width="3.375" style="257" customWidth="1"/>
    <col min="2" max="2" width="24.875" style="257" customWidth="1"/>
    <col min="3" max="5" width="9.5" style="257" customWidth="1"/>
    <col min="6" max="7" width="7.875" style="257" customWidth="1"/>
    <col min="8" max="8" width="8" style="257" customWidth="1"/>
    <col min="9" max="9" width="2.125" style="257" customWidth="1"/>
    <col min="10" max="10" width="9" style="257"/>
    <col min="11" max="20" width="0" style="257" hidden="1" customWidth="1"/>
    <col min="21" max="244" width="9" style="257"/>
    <col min="245" max="245" width="2.875" style="257" customWidth="1"/>
    <col min="246" max="246" width="36.625" style="257" customWidth="1"/>
    <col min="247" max="247" width="12.25" style="257" customWidth="1"/>
    <col min="248" max="248" width="7.375" style="257" customWidth="1"/>
    <col min="249" max="249" width="11.25" style="257" customWidth="1"/>
    <col min="250" max="250" width="7.625" style="257" customWidth="1"/>
    <col min="251" max="500" width="9" style="257"/>
    <col min="501" max="501" width="2.875" style="257" customWidth="1"/>
    <col min="502" max="502" width="36.625" style="257" customWidth="1"/>
    <col min="503" max="503" width="12.25" style="257" customWidth="1"/>
    <col min="504" max="504" width="7.375" style="257" customWidth="1"/>
    <col min="505" max="505" width="11.25" style="257" customWidth="1"/>
    <col min="506" max="506" width="7.625" style="257" customWidth="1"/>
    <col min="507" max="756" width="9" style="257"/>
    <col min="757" max="757" width="2.875" style="257" customWidth="1"/>
    <col min="758" max="758" width="36.625" style="257" customWidth="1"/>
    <col min="759" max="759" width="12.25" style="257" customWidth="1"/>
    <col min="760" max="760" width="7.375" style="257" customWidth="1"/>
    <col min="761" max="761" width="11.25" style="257" customWidth="1"/>
    <col min="762" max="762" width="7.625" style="257" customWidth="1"/>
    <col min="763" max="1012" width="9" style="257"/>
    <col min="1013" max="1013" width="2.875" style="257" customWidth="1"/>
    <col min="1014" max="1014" width="36.625" style="257" customWidth="1"/>
    <col min="1015" max="1015" width="12.25" style="257" customWidth="1"/>
    <col min="1016" max="1016" width="7.375" style="257" customWidth="1"/>
    <col min="1017" max="1017" width="11.25" style="257" customWidth="1"/>
    <col min="1018" max="1018" width="7.625" style="257" customWidth="1"/>
    <col min="1019" max="1268" width="9" style="257"/>
    <col min="1269" max="1269" width="2.875" style="257" customWidth="1"/>
    <col min="1270" max="1270" width="36.625" style="257" customWidth="1"/>
    <col min="1271" max="1271" width="12.25" style="257" customWidth="1"/>
    <col min="1272" max="1272" width="7.375" style="257" customWidth="1"/>
    <col min="1273" max="1273" width="11.25" style="257" customWidth="1"/>
    <col min="1274" max="1274" width="7.625" style="257" customWidth="1"/>
    <col min="1275" max="1524" width="9" style="257"/>
    <col min="1525" max="1525" width="2.875" style="257" customWidth="1"/>
    <col min="1526" max="1526" width="36.625" style="257" customWidth="1"/>
    <col min="1527" max="1527" width="12.25" style="257" customWidth="1"/>
    <col min="1528" max="1528" width="7.375" style="257" customWidth="1"/>
    <col min="1529" max="1529" width="11.25" style="257" customWidth="1"/>
    <col min="1530" max="1530" width="7.625" style="257" customWidth="1"/>
    <col min="1531" max="1780" width="9" style="257"/>
    <col min="1781" max="1781" width="2.875" style="257" customWidth="1"/>
    <col min="1782" max="1782" width="36.625" style="257" customWidth="1"/>
    <col min="1783" max="1783" width="12.25" style="257" customWidth="1"/>
    <col min="1784" max="1784" width="7.375" style="257" customWidth="1"/>
    <col min="1785" max="1785" width="11.25" style="257" customWidth="1"/>
    <col min="1786" max="1786" width="7.625" style="257" customWidth="1"/>
    <col min="1787" max="2036" width="9" style="257"/>
    <col min="2037" max="2037" width="2.875" style="257" customWidth="1"/>
    <col min="2038" max="2038" width="36.625" style="257" customWidth="1"/>
    <col min="2039" max="2039" width="12.25" style="257" customWidth="1"/>
    <col min="2040" max="2040" width="7.375" style="257" customWidth="1"/>
    <col min="2041" max="2041" width="11.25" style="257" customWidth="1"/>
    <col min="2042" max="2042" width="7.625" style="257" customWidth="1"/>
    <col min="2043" max="2292" width="9" style="257"/>
    <col min="2293" max="2293" width="2.875" style="257" customWidth="1"/>
    <col min="2294" max="2294" width="36.625" style="257" customWidth="1"/>
    <col min="2295" max="2295" width="12.25" style="257" customWidth="1"/>
    <col min="2296" max="2296" width="7.375" style="257" customWidth="1"/>
    <col min="2297" max="2297" width="11.25" style="257" customWidth="1"/>
    <col min="2298" max="2298" width="7.625" style="257" customWidth="1"/>
    <col min="2299" max="2548" width="9" style="257"/>
    <col min="2549" max="2549" width="2.875" style="257" customWidth="1"/>
    <col min="2550" max="2550" width="36.625" style="257" customWidth="1"/>
    <col min="2551" max="2551" width="12.25" style="257" customWidth="1"/>
    <col min="2552" max="2552" width="7.375" style="257" customWidth="1"/>
    <col min="2553" max="2553" width="11.25" style="257" customWidth="1"/>
    <col min="2554" max="2554" width="7.625" style="257" customWidth="1"/>
    <col min="2555" max="2804" width="9" style="257"/>
    <col min="2805" max="2805" width="2.875" style="257" customWidth="1"/>
    <col min="2806" max="2806" width="36.625" style="257" customWidth="1"/>
    <col min="2807" max="2807" width="12.25" style="257" customWidth="1"/>
    <col min="2808" max="2808" width="7.375" style="257" customWidth="1"/>
    <col min="2809" max="2809" width="11.25" style="257" customWidth="1"/>
    <col min="2810" max="2810" width="7.625" style="257" customWidth="1"/>
    <col min="2811" max="3060" width="9" style="257"/>
    <col min="3061" max="3061" width="2.875" style="257" customWidth="1"/>
    <col min="3062" max="3062" width="36.625" style="257" customWidth="1"/>
    <col min="3063" max="3063" width="12.25" style="257" customWidth="1"/>
    <col min="3064" max="3064" width="7.375" style="257" customWidth="1"/>
    <col min="3065" max="3065" width="11.25" style="257" customWidth="1"/>
    <col min="3066" max="3066" width="7.625" style="257" customWidth="1"/>
    <col min="3067" max="3316" width="9" style="257"/>
    <col min="3317" max="3317" width="2.875" style="257" customWidth="1"/>
    <col min="3318" max="3318" width="36.625" style="257" customWidth="1"/>
    <col min="3319" max="3319" width="12.25" style="257" customWidth="1"/>
    <col min="3320" max="3320" width="7.375" style="257" customWidth="1"/>
    <col min="3321" max="3321" width="11.25" style="257" customWidth="1"/>
    <col min="3322" max="3322" width="7.625" style="257" customWidth="1"/>
    <col min="3323" max="3572" width="9" style="257"/>
    <col min="3573" max="3573" width="2.875" style="257" customWidth="1"/>
    <col min="3574" max="3574" width="36.625" style="257" customWidth="1"/>
    <col min="3575" max="3575" width="12.25" style="257" customWidth="1"/>
    <col min="3576" max="3576" width="7.375" style="257" customWidth="1"/>
    <col min="3577" max="3577" width="11.25" style="257" customWidth="1"/>
    <col min="3578" max="3578" width="7.625" style="257" customWidth="1"/>
    <col min="3579" max="3828" width="9" style="257"/>
    <col min="3829" max="3829" width="2.875" style="257" customWidth="1"/>
    <col min="3830" max="3830" width="36.625" style="257" customWidth="1"/>
    <col min="3831" max="3831" width="12.25" style="257" customWidth="1"/>
    <col min="3832" max="3832" width="7.375" style="257" customWidth="1"/>
    <col min="3833" max="3833" width="11.25" style="257" customWidth="1"/>
    <col min="3834" max="3834" width="7.625" style="257" customWidth="1"/>
    <col min="3835" max="4084" width="9" style="257"/>
    <col min="4085" max="4085" width="2.875" style="257" customWidth="1"/>
    <col min="4086" max="4086" width="36.625" style="257" customWidth="1"/>
    <col min="4087" max="4087" width="12.25" style="257" customWidth="1"/>
    <col min="4088" max="4088" width="7.375" style="257" customWidth="1"/>
    <col min="4089" max="4089" width="11.25" style="257" customWidth="1"/>
    <col min="4090" max="4090" width="7.625" style="257" customWidth="1"/>
    <col min="4091" max="4340" width="9" style="257"/>
    <col min="4341" max="4341" width="2.875" style="257" customWidth="1"/>
    <col min="4342" max="4342" width="36.625" style="257" customWidth="1"/>
    <col min="4343" max="4343" width="12.25" style="257" customWidth="1"/>
    <col min="4344" max="4344" width="7.375" style="257" customWidth="1"/>
    <col min="4345" max="4345" width="11.25" style="257" customWidth="1"/>
    <col min="4346" max="4346" width="7.625" style="257" customWidth="1"/>
    <col min="4347" max="4596" width="9" style="257"/>
    <col min="4597" max="4597" width="2.875" style="257" customWidth="1"/>
    <col min="4598" max="4598" width="36.625" style="257" customWidth="1"/>
    <col min="4599" max="4599" width="12.25" style="257" customWidth="1"/>
    <col min="4600" max="4600" width="7.375" style="257" customWidth="1"/>
    <col min="4601" max="4601" width="11.25" style="257" customWidth="1"/>
    <col min="4602" max="4602" width="7.625" style="257" customWidth="1"/>
    <col min="4603" max="4852" width="9" style="257"/>
    <col min="4853" max="4853" width="2.875" style="257" customWidth="1"/>
    <col min="4854" max="4854" width="36.625" style="257" customWidth="1"/>
    <col min="4855" max="4855" width="12.25" style="257" customWidth="1"/>
    <col min="4856" max="4856" width="7.375" style="257" customWidth="1"/>
    <col min="4857" max="4857" width="11.25" style="257" customWidth="1"/>
    <col min="4858" max="4858" width="7.625" style="257" customWidth="1"/>
    <col min="4859" max="5108" width="9" style="257"/>
    <col min="5109" max="5109" width="2.875" style="257" customWidth="1"/>
    <col min="5110" max="5110" width="36.625" style="257" customWidth="1"/>
    <col min="5111" max="5111" width="12.25" style="257" customWidth="1"/>
    <col min="5112" max="5112" width="7.375" style="257" customWidth="1"/>
    <col min="5113" max="5113" width="11.25" style="257" customWidth="1"/>
    <col min="5114" max="5114" width="7.625" style="257" customWidth="1"/>
    <col min="5115" max="5364" width="9" style="257"/>
    <col min="5365" max="5365" width="2.875" style="257" customWidth="1"/>
    <col min="5366" max="5366" width="36.625" style="257" customWidth="1"/>
    <col min="5367" max="5367" width="12.25" style="257" customWidth="1"/>
    <col min="5368" max="5368" width="7.375" style="257" customWidth="1"/>
    <col min="5369" max="5369" width="11.25" style="257" customWidth="1"/>
    <col min="5370" max="5370" width="7.625" style="257" customWidth="1"/>
    <col min="5371" max="5620" width="9" style="257"/>
    <col min="5621" max="5621" width="2.875" style="257" customWidth="1"/>
    <col min="5622" max="5622" width="36.625" style="257" customWidth="1"/>
    <col min="5623" max="5623" width="12.25" style="257" customWidth="1"/>
    <col min="5624" max="5624" width="7.375" style="257" customWidth="1"/>
    <col min="5625" max="5625" width="11.25" style="257" customWidth="1"/>
    <col min="5626" max="5626" width="7.625" style="257" customWidth="1"/>
    <col min="5627" max="5876" width="9" style="257"/>
    <col min="5877" max="5877" width="2.875" style="257" customWidth="1"/>
    <col min="5878" max="5878" width="36.625" style="257" customWidth="1"/>
    <col min="5879" max="5879" width="12.25" style="257" customWidth="1"/>
    <col min="5880" max="5880" width="7.375" style="257" customWidth="1"/>
    <col min="5881" max="5881" width="11.25" style="257" customWidth="1"/>
    <col min="5882" max="5882" width="7.625" style="257" customWidth="1"/>
    <col min="5883" max="6132" width="9" style="257"/>
    <col min="6133" max="6133" width="2.875" style="257" customWidth="1"/>
    <col min="6134" max="6134" width="36.625" style="257" customWidth="1"/>
    <col min="6135" max="6135" width="12.25" style="257" customWidth="1"/>
    <col min="6136" max="6136" width="7.375" style="257" customWidth="1"/>
    <col min="6137" max="6137" width="11.25" style="257" customWidth="1"/>
    <col min="6138" max="6138" width="7.625" style="257" customWidth="1"/>
    <col min="6139" max="6388" width="9" style="257"/>
    <col min="6389" max="6389" width="2.875" style="257" customWidth="1"/>
    <col min="6390" max="6390" width="36.625" style="257" customWidth="1"/>
    <col min="6391" max="6391" width="12.25" style="257" customWidth="1"/>
    <col min="6392" max="6392" width="7.375" style="257" customWidth="1"/>
    <col min="6393" max="6393" width="11.25" style="257" customWidth="1"/>
    <col min="6394" max="6394" width="7.625" style="257" customWidth="1"/>
    <col min="6395" max="6644" width="9" style="257"/>
    <col min="6645" max="6645" width="2.875" style="257" customWidth="1"/>
    <col min="6646" max="6646" width="36.625" style="257" customWidth="1"/>
    <col min="6647" max="6647" width="12.25" style="257" customWidth="1"/>
    <col min="6648" max="6648" width="7.375" style="257" customWidth="1"/>
    <col min="6649" max="6649" width="11.25" style="257" customWidth="1"/>
    <col min="6650" max="6650" width="7.625" style="257" customWidth="1"/>
    <col min="6651" max="6900" width="9" style="257"/>
    <col min="6901" max="6901" width="2.875" style="257" customWidth="1"/>
    <col min="6902" max="6902" width="36.625" style="257" customWidth="1"/>
    <col min="6903" max="6903" width="12.25" style="257" customWidth="1"/>
    <col min="6904" max="6904" width="7.375" style="257" customWidth="1"/>
    <col min="6905" max="6905" width="11.25" style="257" customWidth="1"/>
    <col min="6906" max="6906" width="7.625" style="257" customWidth="1"/>
    <col min="6907" max="7156" width="9" style="257"/>
    <col min="7157" max="7157" width="2.875" style="257" customWidth="1"/>
    <col min="7158" max="7158" width="36.625" style="257" customWidth="1"/>
    <col min="7159" max="7159" width="12.25" style="257" customWidth="1"/>
    <col min="7160" max="7160" width="7.375" style="257" customWidth="1"/>
    <col min="7161" max="7161" width="11.25" style="257" customWidth="1"/>
    <col min="7162" max="7162" width="7.625" style="257" customWidth="1"/>
    <col min="7163" max="7412" width="9" style="257"/>
    <col min="7413" max="7413" width="2.875" style="257" customWidth="1"/>
    <col min="7414" max="7414" width="36.625" style="257" customWidth="1"/>
    <col min="7415" max="7415" width="12.25" style="257" customWidth="1"/>
    <col min="7416" max="7416" width="7.375" style="257" customWidth="1"/>
    <col min="7417" max="7417" width="11.25" style="257" customWidth="1"/>
    <col min="7418" max="7418" width="7.625" style="257" customWidth="1"/>
    <col min="7419" max="7668" width="9" style="257"/>
    <col min="7669" max="7669" width="2.875" style="257" customWidth="1"/>
    <col min="7670" max="7670" width="36.625" style="257" customWidth="1"/>
    <col min="7671" max="7671" width="12.25" style="257" customWidth="1"/>
    <col min="7672" max="7672" width="7.375" style="257" customWidth="1"/>
    <col min="7673" max="7673" width="11.25" style="257" customWidth="1"/>
    <col min="7674" max="7674" width="7.625" style="257" customWidth="1"/>
    <col min="7675" max="7924" width="9" style="257"/>
    <col min="7925" max="7925" width="2.875" style="257" customWidth="1"/>
    <col min="7926" max="7926" width="36.625" style="257" customWidth="1"/>
    <col min="7927" max="7927" width="12.25" style="257" customWidth="1"/>
    <col min="7928" max="7928" width="7.375" style="257" customWidth="1"/>
    <col min="7929" max="7929" width="11.25" style="257" customWidth="1"/>
    <col min="7930" max="7930" width="7.625" style="257" customWidth="1"/>
    <col min="7931" max="8180" width="9" style="257"/>
    <col min="8181" max="8181" width="2.875" style="257" customWidth="1"/>
    <col min="8182" max="8182" width="36.625" style="257" customWidth="1"/>
    <col min="8183" max="8183" width="12.25" style="257" customWidth="1"/>
    <col min="8184" max="8184" width="7.375" style="257" customWidth="1"/>
    <col min="8185" max="8185" width="11.25" style="257" customWidth="1"/>
    <col min="8186" max="8186" width="7.625" style="257" customWidth="1"/>
    <col min="8187" max="8436" width="9" style="257"/>
    <col min="8437" max="8437" width="2.875" style="257" customWidth="1"/>
    <col min="8438" max="8438" width="36.625" style="257" customWidth="1"/>
    <col min="8439" max="8439" width="12.25" style="257" customWidth="1"/>
    <col min="8440" max="8440" width="7.375" style="257" customWidth="1"/>
    <col min="8441" max="8441" width="11.25" style="257" customWidth="1"/>
    <col min="8442" max="8442" width="7.625" style="257" customWidth="1"/>
    <col min="8443" max="8692" width="9" style="257"/>
    <col min="8693" max="8693" width="2.875" style="257" customWidth="1"/>
    <col min="8694" max="8694" width="36.625" style="257" customWidth="1"/>
    <col min="8695" max="8695" width="12.25" style="257" customWidth="1"/>
    <col min="8696" max="8696" width="7.375" style="257" customWidth="1"/>
    <col min="8697" max="8697" width="11.25" style="257" customWidth="1"/>
    <col min="8698" max="8698" width="7.625" style="257" customWidth="1"/>
    <col min="8699" max="8948" width="9" style="257"/>
    <col min="8949" max="8949" width="2.875" style="257" customWidth="1"/>
    <col min="8950" max="8950" width="36.625" style="257" customWidth="1"/>
    <col min="8951" max="8951" width="12.25" style="257" customWidth="1"/>
    <col min="8952" max="8952" width="7.375" style="257" customWidth="1"/>
    <col min="8953" max="8953" width="11.25" style="257" customWidth="1"/>
    <col min="8954" max="8954" width="7.625" style="257" customWidth="1"/>
    <col min="8955" max="9204" width="9" style="257"/>
    <col min="9205" max="9205" width="2.875" style="257" customWidth="1"/>
    <col min="9206" max="9206" width="36.625" style="257" customWidth="1"/>
    <col min="9207" max="9207" width="12.25" style="257" customWidth="1"/>
    <col min="9208" max="9208" width="7.375" style="257" customWidth="1"/>
    <col min="9209" max="9209" width="11.25" style="257" customWidth="1"/>
    <col min="9210" max="9210" width="7.625" style="257" customWidth="1"/>
    <col min="9211" max="9460" width="9" style="257"/>
    <col min="9461" max="9461" width="2.875" style="257" customWidth="1"/>
    <col min="9462" max="9462" width="36.625" style="257" customWidth="1"/>
    <col min="9463" max="9463" width="12.25" style="257" customWidth="1"/>
    <col min="9464" max="9464" width="7.375" style="257" customWidth="1"/>
    <col min="9465" max="9465" width="11.25" style="257" customWidth="1"/>
    <col min="9466" max="9466" width="7.625" style="257" customWidth="1"/>
    <col min="9467" max="9716" width="9" style="257"/>
    <col min="9717" max="9717" width="2.875" style="257" customWidth="1"/>
    <col min="9718" max="9718" width="36.625" style="257" customWidth="1"/>
    <col min="9719" max="9719" width="12.25" style="257" customWidth="1"/>
    <col min="9720" max="9720" width="7.375" style="257" customWidth="1"/>
    <col min="9721" max="9721" width="11.25" style="257" customWidth="1"/>
    <col min="9722" max="9722" width="7.625" style="257" customWidth="1"/>
    <col min="9723" max="9972" width="9" style="257"/>
    <col min="9973" max="9973" width="2.875" style="257" customWidth="1"/>
    <col min="9974" max="9974" width="36.625" style="257" customWidth="1"/>
    <col min="9975" max="9975" width="12.25" style="257" customWidth="1"/>
    <col min="9976" max="9976" width="7.375" style="257" customWidth="1"/>
    <col min="9977" max="9977" width="11.25" style="257" customWidth="1"/>
    <col min="9978" max="9978" width="7.625" style="257" customWidth="1"/>
    <col min="9979" max="10228" width="9" style="257"/>
    <col min="10229" max="10229" width="2.875" style="257" customWidth="1"/>
    <col min="10230" max="10230" width="36.625" style="257" customWidth="1"/>
    <col min="10231" max="10231" width="12.25" style="257" customWidth="1"/>
    <col min="10232" max="10232" width="7.375" style="257" customWidth="1"/>
    <col min="10233" max="10233" width="11.25" style="257" customWidth="1"/>
    <col min="10234" max="10234" width="7.625" style="257" customWidth="1"/>
    <col min="10235" max="10484" width="9" style="257"/>
    <col min="10485" max="10485" width="2.875" style="257" customWidth="1"/>
    <col min="10486" max="10486" width="36.625" style="257" customWidth="1"/>
    <col min="10487" max="10487" width="12.25" style="257" customWidth="1"/>
    <col min="10488" max="10488" width="7.375" style="257" customWidth="1"/>
    <col min="10489" max="10489" width="11.25" style="257" customWidth="1"/>
    <col min="10490" max="10490" width="7.625" style="257" customWidth="1"/>
    <col min="10491" max="10740" width="9" style="257"/>
    <col min="10741" max="10741" width="2.875" style="257" customWidth="1"/>
    <col min="10742" max="10742" width="36.625" style="257" customWidth="1"/>
    <col min="10743" max="10743" width="12.25" style="257" customWidth="1"/>
    <col min="10744" max="10744" width="7.375" style="257" customWidth="1"/>
    <col min="10745" max="10745" width="11.25" style="257" customWidth="1"/>
    <col min="10746" max="10746" width="7.625" style="257" customWidth="1"/>
    <col min="10747" max="10996" width="9" style="257"/>
    <col min="10997" max="10997" width="2.875" style="257" customWidth="1"/>
    <col min="10998" max="10998" width="36.625" style="257" customWidth="1"/>
    <col min="10999" max="10999" width="12.25" style="257" customWidth="1"/>
    <col min="11000" max="11000" width="7.375" style="257" customWidth="1"/>
    <col min="11001" max="11001" width="11.25" style="257" customWidth="1"/>
    <col min="11002" max="11002" width="7.625" style="257" customWidth="1"/>
    <col min="11003" max="11252" width="9" style="257"/>
    <col min="11253" max="11253" width="2.875" style="257" customWidth="1"/>
    <col min="11254" max="11254" width="36.625" style="257" customWidth="1"/>
    <col min="11255" max="11255" width="12.25" style="257" customWidth="1"/>
    <col min="11256" max="11256" width="7.375" style="257" customWidth="1"/>
    <col min="11257" max="11257" width="11.25" style="257" customWidth="1"/>
    <col min="11258" max="11258" width="7.625" style="257" customWidth="1"/>
    <col min="11259" max="11508" width="9" style="257"/>
    <col min="11509" max="11509" width="2.875" style="257" customWidth="1"/>
    <col min="11510" max="11510" width="36.625" style="257" customWidth="1"/>
    <col min="11511" max="11511" width="12.25" style="257" customWidth="1"/>
    <col min="11512" max="11512" width="7.375" style="257" customWidth="1"/>
    <col min="11513" max="11513" width="11.25" style="257" customWidth="1"/>
    <col min="11514" max="11514" width="7.625" style="257" customWidth="1"/>
    <col min="11515" max="11764" width="9" style="257"/>
    <col min="11765" max="11765" width="2.875" style="257" customWidth="1"/>
    <col min="11766" max="11766" width="36.625" style="257" customWidth="1"/>
    <col min="11767" max="11767" width="12.25" style="257" customWidth="1"/>
    <col min="11768" max="11768" width="7.375" style="257" customWidth="1"/>
    <col min="11769" max="11769" width="11.25" style="257" customWidth="1"/>
    <col min="11770" max="11770" width="7.625" style="257" customWidth="1"/>
    <col min="11771" max="12020" width="9" style="257"/>
    <col min="12021" max="12021" width="2.875" style="257" customWidth="1"/>
    <col min="12022" max="12022" width="36.625" style="257" customWidth="1"/>
    <col min="12023" max="12023" width="12.25" style="257" customWidth="1"/>
    <col min="12024" max="12024" width="7.375" style="257" customWidth="1"/>
    <col min="12025" max="12025" width="11.25" style="257" customWidth="1"/>
    <col min="12026" max="12026" width="7.625" style="257" customWidth="1"/>
    <col min="12027" max="12276" width="9" style="257"/>
    <col min="12277" max="12277" width="2.875" style="257" customWidth="1"/>
    <col min="12278" max="12278" width="36.625" style="257" customWidth="1"/>
    <col min="12279" max="12279" width="12.25" style="257" customWidth="1"/>
    <col min="12280" max="12280" width="7.375" style="257" customWidth="1"/>
    <col min="12281" max="12281" width="11.25" style="257" customWidth="1"/>
    <col min="12282" max="12282" width="7.625" style="257" customWidth="1"/>
    <col min="12283" max="12532" width="9" style="257"/>
    <col min="12533" max="12533" width="2.875" style="257" customWidth="1"/>
    <col min="12534" max="12534" width="36.625" style="257" customWidth="1"/>
    <col min="12535" max="12535" width="12.25" style="257" customWidth="1"/>
    <col min="12536" max="12536" width="7.375" style="257" customWidth="1"/>
    <col min="12537" max="12537" width="11.25" style="257" customWidth="1"/>
    <col min="12538" max="12538" width="7.625" style="257" customWidth="1"/>
    <col min="12539" max="12788" width="9" style="257"/>
    <col min="12789" max="12789" width="2.875" style="257" customWidth="1"/>
    <col min="12790" max="12790" width="36.625" style="257" customWidth="1"/>
    <col min="12791" max="12791" width="12.25" style="257" customWidth="1"/>
    <col min="12792" max="12792" width="7.375" style="257" customWidth="1"/>
    <col min="12793" max="12793" width="11.25" style="257" customWidth="1"/>
    <col min="12794" max="12794" width="7.625" style="257" customWidth="1"/>
    <col min="12795" max="13044" width="9" style="257"/>
    <col min="13045" max="13045" width="2.875" style="257" customWidth="1"/>
    <col min="13046" max="13046" width="36.625" style="257" customWidth="1"/>
    <col min="13047" max="13047" width="12.25" style="257" customWidth="1"/>
    <col min="13048" max="13048" width="7.375" style="257" customWidth="1"/>
    <col min="13049" max="13049" width="11.25" style="257" customWidth="1"/>
    <col min="13050" max="13050" width="7.625" style="257" customWidth="1"/>
    <col min="13051" max="13300" width="9" style="257"/>
    <col min="13301" max="13301" width="2.875" style="257" customWidth="1"/>
    <col min="13302" max="13302" width="36.625" style="257" customWidth="1"/>
    <col min="13303" max="13303" width="12.25" style="257" customWidth="1"/>
    <col min="13304" max="13304" width="7.375" style="257" customWidth="1"/>
    <col min="13305" max="13305" width="11.25" style="257" customWidth="1"/>
    <col min="13306" max="13306" width="7.625" style="257" customWidth="1"/>
    <col min="13307" max="13556" width="9" style="257"/>
    <col min="13557" max="13557" width="2.875" style="257" customWidth="1"/>
    <col min="13558" max="13558" width="36.625" style="257" customWidth="1"/>
    <col min="13559" max="13559" width="12.25" style="257" customWidth="1"/>
    <col min="13560" max="13560" width="7.375" style="257" customWidth="1"/>
    <col min="13561" max="13561" width="11.25" style="257" customWidth="1"/>
    <col min="13562" max="13562" width="7.625" style="257" customWidth="1"/>
    <col min="13563" max="13812" width="9" style="257"/>
    <col min="13813" max="13813" width="2.875" style="257" customWidth="1"/>
    <col min="13814" max="13814" width="36.625" style="257" customWidth="1"/>
    <col min="13815" max="13815" width="12.25" style="257" customWidth="1"/>
    <col min="13816" max="13816" width="7.375" style="257" customWidth="1"/>
    <col min="13817" max="13817" width="11.25" style="257" customWidth="1"/>
    <col min="13818" max="13818" width="7.625" style="257" customWidth="1"/>
    <col min="13819" max="14068" width="9" style="257"/>
    <col min="14069" max="14069" width="2.875" style="257" customWidth="1"/>
    <col min="14070" max="14070" width="36.625" style="257" customWidth="1"/>
    <col min="14071" max="14071" width="12.25" style="257" customWidth="1"/>
    <col min="14072" max="14072" width="7.375" style="257" customWidth="1"/>
    <col min="14073" max="14073" width="11.25" style="257" customWidth="1"/>
    <col min="14074" max="14074" width="7.625" style="257" customWidth="1"/>
    <col min="14075" max="14324" width="9" style="257"/>
    <col min="14325" max="14325" width="2.875" style="257" customWidth="1"/>
    <col min="14326" max="14326" width="36.625" style="257" customWidth="1"/>
    <col min="14327" max="14327" width="12.25" style="257" customWidth="1"/>
    <col min="14328" max="14328" width="7.375" style="257" customWidth="1"/>
    <col min="14329" max="14329" width="11.25" style="257" customWidth="1"/>
    <col min="14330" max="14330" width="7.625" style="257" customWidth="1"/>
    <col min="14331" max="14580" width="9" style="257"/>
    <col min="14581" max="14581" width="2.875" style="257" customWidth="1"/>
    <col min="14582" max="14582" width="36.625" style="257" customWidth="1"/>
    <col min="14583" max="14583" width="12.25" style="257" customWidth="1"/>
    <col min="14584" max="14584" width="7.375" style="257" customWidth="1"/>
    <col min="14585" max="14585" width="11.25" style="257" customWidth="1"/>
    <col min="14586" max="14586" width="7.625" style="257" customWidth="1"/>
    <col min="14587" max="14836" width="9" style="257"/>
    <col min="14837" max="14837" width="2.875" style="257" customWidth="1"/>
    <col min="14838" max="14838" width="36.625" style="257" customWidth="1"/>
    <col min="14839" max="14839" width="12.25" style="257" customWidth="1"/>
    <col min="14840" max="14840" width="7.375" style="257" customWidth="1"/>
    <col min="14841" max="14841" width="11.25" style="257" customWidth="1"/>
    <col min="14842" max="14842" width="7.625" style="257" customWidth="1"/>
    <col min="14843" max="15092" width="9" style="257"/>
    <col min="15093" max="15093" width="2.875" style="257" customWidth="1"/>
    <col min="15094" max="15094" width="36.625" style="257" customWidth="1"/>
    <col min="15095" max="15095" width="12.25" style="257" customWidth="1"/>
    <col min="15096" max="15096" width="7.375" style="257" customWidth="1"/>
    <col min="15097" max="15097" width="11.25" style="257" customWidth="1"/>
    <col min="15098" max="15098" width="7.625" style="257" customWidth="1"/>
    <col min="15099" max="15348" width="9" style="257"/>
    <col min="15349" max="15349" width="2.875" style="257" customWidth="1"/>
    <col min="15350" max="15350" width="36.625" style="257" customWidth="1"/>
    <col min="15351" max="15351" width="12.25" style="257" customWidth="1"/>
    <col min="15352" max="15352" width="7.375" style="257" customWidth="1"/>
    <col min="15353" max="15353" width="11.25" style="257" customWidth="1"/>
    <col min="15354" max="15354" width="7.625" style="257" customWidth="1"/>
    <col min="15355" max="15604" width="9" style="257"/>
    <col min="15605" max="15605" width="2.875" style="257" customWidth="1"/>
    <col min="15606" max="15606" width="36.625" style="257" customWidth="1"/>
    <col min="15607" max="15607" width="12.25" style="257" customWidth="1"/>
    <col min="15608" max="15608" width="7.375" style="257" customWidth="1"/>
    <col min="15609" max="15609" width="11.25" style="257" customWidth="1"/>
    <col min="15610" max="15610" width="7.625" style="257" customWidth="1"/>
    <col min="15611" max="15860" width="9" style="257"/>
    <col min="15861" max="15861" width="2.875" style="257" customWidth="1"/>
    <col min="15862" max="15862" width="36.625" style="257" customWidth="1"/>
    <col min="15863" max="15863" width="12.25" style="257" customWidth="1"/>
    <col min="15864" max="15864" width="7.375" style="257" customWidth="1"/>
    <col min="15865" max="15865" width="11.25" style="257" customWidth="1"/>
    <col min="15866" max="15866" width="7.625" style="257" customWidth="1"/>
    <col min="15867" max="16116" width="9" style="257"/>
    <col min="16117" max="16117" width="2.875" style="257" customWidth="1"/>
    <col min="16118" max="16118" width="36.625" style="257" customWidth="1"/>
    <col min="16119" max="16119" width="12.25" style="257" customWidth="1"/>
    <col min="16120" max="16120" width="7.375" style="257" customWidth="1"/>
    <col min="16121" max="16121" width="11.25" style="257" customWidth="1"/>
    <col min="16122" max="16122" width="7.625" style="257" customWidth="1"/>
    <col min="16123" max="16384" width="9" style="257"/>
  </cols>
  <sheetData>
    <row r="1" spans="1:23" s="252" customFormat="1" ht="18.75">
      <c r="A1" s="251" t="s">
        <v>148</v>
      </c>
      <c r="B1" s="251"/>
    </row>
    <row r="2" spans="1:23" s="252" customFormat="1" ht="18.75">
      <c r="A2" s="251"/>
      <c r="B2" s="251"/>
    </row>
    <row r="3" spans="1:23" s="254" customFormat="1" ht="24" customHeight="1">
      <c r="A3" s="253"/>
      <c r="B3" s="253"/>
      <c r="F3" s="271" t="s">
        <v>149</v>
      </c>
      <c r="G3" s="271"/>
      <c r="H3" s="269"/>
    </row>
    <row r="4" spans="1:23" s="255" customFormat="1" ht="38.25" customHeight="1">
      <c r="C4" s="636" t="s">
        <v>145</v>
      </c>
      <c r="D4" s="636" t="s">
        <v>125</v>
      </c>
      <c r="E4" s="639" t="s">
        <v>70</v>
      </c>
      <c r="F4" s="638" t="s">
        <v>150</v>
      </c>
      <c r="G4" s="638"/>
      <c r="H4" s="638"/>
    </row>
    <row r="5" spans="1:23" s="256" customFormat="1" ht="29.25" customHeight="1">
      <c r="C5" s="637"/>
      <c r="D5" s="637"/>
      <c r="E5" s="640"/>
      <c r="F5" s="270" t="s">
        <v>145</v>
      </c>
      <c r="G5" s="270" t="s">
        <v>146</v>
      </c>
      <c r="H5" s="272" t="s">
        <v>67</v>
      </c>
    </row>
    <row r="6" spans="1:23" ht="18.75" customHeight="1">
      <c r="A6" s="256"/>
      <c r="B6" s="256"/>
    </row>
    <row r="7" spans="1:23" s="623" customFormat="1" ht="33.75" customHeight="1">
      <c r="B7" s="624" t="s">
        <v>321</v>
      </c>
      <c r="C7" s="634">
        <f>C8+C9+C12+C13</f>
        <v>22059.696540000001</v>
      </c>
      <c r="D7" s="634">
        <f t="shared" ref="D7:E7" si="0">D8+D9+D12+D13</f>
        <v>24457.293229999996</v>
      </c>
      <c r="E7" s="634">
        <f t="shared" si="0"/>
        <v>46516.98977</v>
      </c>
      <c r="F7" s="632">
        <v>114.82962042238142</v>
      </c>
      <c r="G7" s="632">
        <v>109.23093611101619</v>
      </c>
      <c r="H7" s="632">
        <v>111.81632084579516</v>
      </c>
      <c r="K7" s="635">
        <f>D7/C7%</f>
        <v>110.86867485077379</v>
      </c>
      <c r="L7" s="635">
        <f>O7/N7%</f>
        <v>116.55130225111043</v>
      </c>
      <c r="M7" s="635">
        <f>S7/R7%</f>
        <v>102.19919957748795</v>
      </c>
      <c r="N7" s="623">
        <f>C7/F7%</f>
        <v>19210.806809999998</v>
      </c>
      <c r="O7" s="623">
        <f>D7/G7%</f>
        <v>22390.445510000001</v>
      </c>
      <c r="P7" s="623">
        <f>E7/H7%</f>
        <v>41601.25232</v>
      </c>
      <c r="R7" s="623">
        <v>19623.146498175363</v>
      </c>
      <c r="S7" s="623">
        <v>20054.698653053078</v>
      </c>
      <c r="T7" s="623">
        <v>39677.845151228445</v>
      </c>
    </row>
    <row r="8" spans="1:23" s="623" customFormat="1" ht="33.75" customHeight="1">
      <c r="A8" s="626" t="s">
        <v>133</v>
      </c>
      <c r="B8" s="627"/>
      <c r="C8" s="633">
        <v>2836.8148999999999</v>
      </c>
      <c r="D8" s="633">
        <v>2856.00018</v>
      </c>
      <c r="E8" s="633">
        <v>5692.8150800000003</v>
      </c>
      <c r="F8" s="625">
        <v>103.49490740273389</v>
      </c>
      <c r="G8" s="625">
        <v>102.71190890527406</v>
      </c>
      <c r="H8" s="625">
        <v>103.10060222161287</v>
      </c>
      <c r="K8" s="635">
        <f t="shared" ref="K8:K12" si="1">D8/C8%</f>
        <v>100.67629650422381</v>
      </c>
      <c r="L8" s="635">
        <f t="shared" ref="L8:L13" si="2">O8/N8%</f>
        <v>101.4437770206781</v>
      </c>
      <c r="M8" s="635">
        <f t="shared" ref="M8:M13" si="3">S8/R8%</f>
        <v>102.88801301107111</v>
      </c>
      <c r="N8" s="623">
        <f t="shared" ref="N8:N13" si="4">C8/F8%</f>
        <v>2741.01883</v>
      </c>
      <c r="O8" s="623">
        <f t="shared" ref="O8:O13" si="5">D8/G8%</f>
        <v>2780.59303</v>
      </c>
      <c r="P8" s="623">
        <f t="shared" ref="P8:P13" si="6">E8/H8%</f>
        <v>5521.61186</v>
      </c>
      <c r="R8" s="623">
        <v>17939.459009083315</v>
      </c>
      <c r="S8" s="623">
        <v>18457.552919381411</v>
      </c>
      <c r="T8" s="623">
        <v>36397.011928464723</v>
      </c>
    </row>
    <row r="9" spans="1:23" s="623" customFormat="1" ht="33.75" customHeight="1">
      <c r="A9" s="626" t="s">
        <v>134</v>
      </c>
      <c r="B9" s="628"/>
      <c r="C9" s="633">
        <v>11628.71601</v>
      </c>
      <c r="D9" s="633">
        <v>13790.632129999998</v>
      </c>
      <c r="E9" s="633">
        <v>25419.348139999998</v>
      </c>
      <c r="F9" s="625">
        <v>124.18107405380525</v>
      </c>
      <c r="G9" s="625">
        <v>112.8388194162641</v>
      </c>
      <c r="H9" s="625">
        <v>117.75928852708947</v>
      </c>
      <c r="K9" s="635">
        <f t="shared" si="1"/>
        <v>118.59118511571596</v>
      </c>
      <c r="L9" s="635">
        <f t="shared" si="2"/>
        <v>130.51165208185964</v>
      </c>
      <c r="M9" s="635">
        <f t="shared" si="3"/>
        <v>99.016169664802874</v>
      </c>
      <c r="N9" s="623">
        <f t="shared" si="4"/>
        <v>9364.3223000000016</v>
      </c>
      <c r="O9" s="623">
        <f t="shared" si="5"/>
        <v>12221.531739999999</v>
      </c>
      <c r="P9" s="623">
        <f t="shared" si="6"/>
        <v>21585.854040000002</v>
      </c>
      <c r="R9" s="623">
        <v>2554.2255248652864</v>
      </c>
      <c r="S9" s="623">
        <v>2529.0962793223139</v>
      </c>
      <c r="T9" s="623">
        <v>5083.3218041876007</v>
      </c>
    </row>
    <row r="10" spans="1:23" s="631" customFormat="1" ht="33.75" customHeight="1">
      <c r="A10" s="629"/>
      <c r="B10" s="630" t="s">
        <v>135</v>
      </c>
      <c r="C10" s="633">
        <v>10601.71624</v>
      </c>
      <c r="D10" s="633">
        <v>12614.39502</v>
      </c>
      <c r="E10" s="633">
        <v>23216.111259999998</v>
      </c>
      <c r="F10" s="625">
        <v>123.52190054610678</v>
      </c>
      <c r="G10" s="625">
        <v>113.5208123065277</v>
      </c>
      <c r="H10" s="625">
        <v>117.87921368872671</v>
      </c>
      <c r="K10" s="635">
        <f t="shared" si="1"/>
        <v>118.98446189689754</v>
      </c>
      <c r="L10" s="635">
        <f t="shared" si="2"/>
        <v>129.4668930775039</v>
      </c>
      <c r="M10" s="635">
        <f t="shared" si="3"/>
        <v>101.85250698382967</v>
      </c>
      <c r="N10" s="623">
        <f t="shared" si="4"/>
        <v>8582.8635999999988</v>
      </c>
      <c r="O10" s="623">
        <f t="shared" si="5"/>
        <v>11111.966840000001</v>
      </c>
      <c r="P10" s="623">
        <f t="shared" si="6"/>
        <v>19694.830440000002</v>
      </c>
      <c r="R10" s="631">
        <v>10000.177140233296</v>
      </c>
      <c r="S10" s="631">
        <v>10185.431120151456</v>
      </c>
      <c r="T10" s="631">
        <v>20185.608260384754</v>
      </c>
      <c r="U10" s="623"/>
      <c r="V10" s="623"/>
      <c r="W10" s="623"/>
    </row>
    <row r="11" spans="1:23" s="631" customFormat="1" ht="33.75" customHeight="1">
      <c r="A11" s="629"/>
      <c r="B11" s="630" t="s">
        <v>136</v>
      </c>
      <c r="C11" s="633">
        <v>1026.9997699999994</v>
      </c>
      <c r="D11" s="633">
        <v>1176.2371099999993</v>
      </c>
      <c r="E11" s="633">
        <v>2203.236879999999</v>
      </c>
      <c r="F11" s="625">
        <v>131.42086331625717</v>
      </c>
      <c r="G11" s="625">
        <v>106.00886077055968</v>
      </c>
      <c r="H11" s="625">
        <v>116.51027940634901</v>
      </c>
      <c r="K11" s="635">
        <f t="shared" si="1"/>
        <v>114.53138981715644</v>
      </c>
      <c r="L11" s="635">
        <f t="shared" si="2"/>
        <v>141.98637752705298</v>
      </c>
      <c r="M11" s="635">
        <f t="shared" si="3"/>
        <v>100.23440972427551</v>
      </c>
      <c r="N11" s="623">
        <f t="shared" si="4"/>
        <v>781.45869999999945</v>
      </c>
      <c r="O11" s="623">
        <f t="shared" si="5"/>
        <v>1109.5648999999996</v>
      </c>
      <c r="P11" s="623">
        <f t="shared" si="6"/>
        <v>1891.0235999999993</v>
      </c>
      <c r="R11" s="631">
        <v>9102.1540850873753</v>
      </c>
      <c r="S11" s="631">
        <v>9123.49041938136</v>
      </c>
      <c r="T11" s="631">
        <v>18225.644504468735</v>
      </c>
      <c r="U11" s="623"/>
      <c r="V11" s="623"/>
      <c r="W11" s="623"/>
    </row>
    <row r="12" spans="1:23" s="623" customFormat="1" ht="33.75" customHeight="1">
      <c r="A12" s="626" t="s">
        <v>137</v>
      </c>
      <c r="B12" s="628"/>
      <c r="C12" s="633">
        <v>5928.7980900000011</v>
      </c>
      <c r="D12" s="633">
        <v>6059.6642899999988</v>
      </c>
      <c r="E12" s="633">
        <v>11988.462380000001</v>
      </c>
      <c r="F12" s="625">
        <v>108.8392735299982</v>
      </c>
      <c r="G12" s="625">
        <v>107.46455861920919</v>
      </c>
      <c r="H12" s="625">
        <v>108.14004520858909</v>
      </c>
      <c r="K12" s="635">
        <f t="shared" si="1"/>
        <v>102.20729729725031</v>
      </c>
      <c r="L12" s="635">
        <f t="shared" si="2"/>
        <v>103.51475993787628</v>
      </c>
      <c r="M12" s="635">
        <f t="shared" si="3"/>
        <v>106.64745460505289</v>
      </c>
      <c r="N12" s="623">
        <f t="shared" si="4"/>
        <v>5447.2966399999996</v>
      </c>
      <c r="O12" s="623">
        <f t="shared" si="5"/>
        <v>5638.7560400000002</v>
      </c>
      <c r="P12" s="623">
        <f t="shared" si="6"/>
        <v>11086.052679999999</v>
      </c>
      <c r="R12" s="623">
        <v>5385.0563439847328</v>
      </c>
      <c r="S12" s="623">
        <v>5743.0255199076382</v>
      </c>
      <c r="T12" s="623">
        <v>11128.08186389237</v>
      </c>
    </row>
    <row r="13" spans="1:23" s="623" customFormat="1" ht="33.75" customHeight="1">
      <c r="A13" s="626" t="s">
        <v>138</v>
      </c>
      <c r="B13" s="628"/>
      <c r="C13" s="633">
        <v>1665.36754</v>
      </c>
      <c r="D13" s="633">
        <v>1750.9966299999999</v>
      </c>
      <c r="E13" s="633">
        <v>3416.3641699999998</v>
      </c>
      <c r="F13" s="625">
        <v>100.43412341120542</v>
      </c>
      <c r="G13" s="625">
        <v>100.08184492977023</v>
      </c>
      <c r="H13" s="625">
        <v>100.25326010359012</v>
      </c>
      <c r="K13" s="635">
        <f>D13/C13%</f>
        <v>105.14175327327443</v>
      </c>
      <c r="L13" s="635">
        <f t="shared" si="2"/>
        <v>105.51184214608182</v>
      </c>
      <c r="M13" s="635">
        <f t="shared" si="3"/>
        <v>94.859987023657951</v>
      </c>
      <c r="N13" s="623">
        <f t="shared" si="4"/>
        <v>1658.16904</v>
      </c>
      <c r="O13" s="623">
        <f t="shared" si="5"/>
        <v>1749.5647000000001</v>
      </c>
      <c r="P13" s="623">
        <f t="shared" si="6"/>
        <v>3407.7337400000001</v>
      </c>
      <c r="R13" s="623">
        <v>1683.687489092049</v>
      </c>
      <c r="S13" s="623">
        <v>1597.1457336716701</v>
      </c>
      <c r="T13" s="623">
        <v>3280.8332227637188</v>
      </c>
    </row>
  </sheetData>
  <mergeCells count="4">
    <mergeCell ref="D4:D5"/>
    <mergeCell ref="F4:H4"/>
    <mergeCell ref="E4:E5"/>
    <mergeCell ref="C4:C5"/>
  </mergeCells>
  <printOptions horizontalCentered="1"/>
  <pageMargins left="0.98425196850393704" right="0.19685039370078741" top="0.78740157480314965" bottom="0.39370078740157483" header="0.31496062992125984" footer="0.31496062992125984"/>
  <pageSetup paperSize="9" firstPageNumber="31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49"/>
  <sheetViews>
    <sheetView workbookViewId="0">
      <selection activeCell="B19" sqref="B19"/>
    </sheetView>
  </sheetViews>
  <sheetFormatPr defaultColWidth="8.75" defaultRowHeight="15"/>
  <cols>
    <col min="1" max="1" width="3.125" style="2" customWidth="1"/>
    <col min="2" max="2" width="26.125" style="52" customWidth="1"/>
    <col min="3" max="5" width="8.875" style="2" customWidth="1"/>
    <col min="6" max="7" width="7.875" style="2" customWidth="1"/>
    <col min="8" max="8" width="8.375" style="2" customWidth="1"/>
    <col min="9" max="9" width="10.125" style="2" customWidth="1"/>
    <col min="10" max="15" width="8.75" style="2"/>
    <col min="16" max="18" width="6.25" style="2" customWidth="1"/>
    <col min="19" max="21" width="6.875" style="115" customWidth="1"/>
    <col min="22" max="16384" width="8.75" style="2"/>
  </cols>
  <sheetData>
    <row r="1" spans="1:21" s="586" customFormat="1" ht="18.75">
      <c r="A1" s="585" t="s">
        <v>330</v>
      </c>
      <c r="B1" s="590"/>
      <c r="S1" s="591"/>
      <c r="T1" s="591"/>
      <c r="U1" s="591"/>
    </row>
    <row r="2" spans="1:21" s="586" customFormat="1" ht="18.75">
      <c r="A2" s="585"/>
      <c r="B2" s="590"/>
      <c r="S2" s="591"/>
      <c r="T2" s="591"/>
      <c r="U2" s="591"/>
    </row>
    <row r="3" spans="1:21" s="94" customFormat="1" ht="24.75" customHeight="1">
      <c r="A3" s="260"/>
      <c r="B3" s="261"/>
      <c r="C3" s="96"/>
      <c r="D3" s="96"/>
      <c r="E3" s="96"/>
      <c r="F3" s="271" t="s">
        <v>149</v>
      </c>
      <c r="G3" s="271"/>
      <c r="S3" s="113"/>
      <c r="T3" s="113"/>
      <c r="U3" s="113"/>
    </row>
    <row r="4" spans="1:21" s="72" customFormat="1" ht="39.75" customHeight="1">
      <c r="B4" s="77"/>
      <c r="C4" s="636" t="s">
        <v>145</v>
      </c>
      <c r="D4" s="636" t="s">
        <v>125</v>
      </c>
      <c r="E4" s="636" t="s">
        <v>70</v>
      </c>
      <c r="F4" s="662" t="s">
        <v>151</v>
      </c>
      <c r="G4" s="662"/>
      <c r="H4" s="662"/>
      <c r="I4" s="78"/>
      <c r="S4" s="114"/>
      <c r="T4" s="114"/>
      <c r="U4" s="114"/>
    </row>
    <row r="5" spans="1:21" s="72" customFormat="1" ht="30.75" customHeight="1">
      <c r="B5" s="77"/>
      <c r="C5" s="637"/>
      <c r="D5" s="637"/>
      <c r="E5" s="637"/>
      <c r="F5" s="270" t="s">
        <v>145</v>
      </c>
      <c r="G5" s="270" t="s">
        <v>146</v>
      </c>
      <c r="H5" s="272" t="s">
        <v>67</v>
      </c>
      <c r="S5" s="114"/>
      <c r="T5" s="114"/>
      <c r="U5" s="114"/>
    </row>
    <row r="6" spans="1:21" ht="16.5" customHeight="1">
      <c r="A6" s="72"/>
      <c r="B6" s="77"/>
      <c r="C6" s="72"/>
      <c r="D6" s="72"/>
      <c r="E6" s="72"/>
      <c r="F6" s="72"/>
      <c r="G6" s="72"/>
      <c r="H6" s="72"/>
    </row>
    <row r="7" spans="1:21" s="277" customFormat="1" ht="24.75" customHeight="1">
      <c r="A7" s="273"/>
      <c r="B7" s="274" t="s">
        <v>311</v>
      </c>
      <c r="C7" s="453">
        <v>9243.0350099999996</v>
      </c>
      <c r="D7" s="453">
        <v>12147.847979999999</v>
      </c>
      <c r="E7" s="453">
        <v>21390.882989999998</v>
      </c>
      <c r="F7" s="454">
        <v>109.88570356080427</v>
      </c>
      <c r="G7" s="454">
        <v>104.8994340210083</v>
      </c>
      <c r="H7" s="454">
        <v>106.99737648310681</v>
      </c>
      <c r="I7" s="275"/>
      <c r="J7" s="276"/>
      <c r="K7" s="276"/>
      <c r="L7" s="276"/>
      <c r="P7" s="278"/>
      <c r="Q7" s="278"/>
      <c r="R7" s="278"/>
      <c r="S7" s="279"/>
      <c r="T7" s="279"/>
      <c r="U7" s="279"/>
    </row>
    <row r="8" spans="1:21" s="277" customFormat="1" ht="21.75" customHeight="1">
      <c r="A8" s="274" t="s">
        <v>152</v>
      </c>
      <c r="C8" s="453">
        <v>845.70399999999995</v>
      </c>
      <c r="D8" s="453">
        <v>1159.2819999999999</v>
      </c>
      <c r="E8" s="453">
        <v>2004.9860000000001</v>
      </c>
      <c r="F8" s="454">
        <v>134.34898162460306</v>
      </c>
      <c r="G8" s="454">
        <v>97.417427511417927</v>
      </c>
      <c r="H8" s="454">
        <v>110.19446023023933</v>
      </c>
      <c r="I8" s="275"/>
      <c r="P8" s="278"/>
      <c r="Q8" s="278"/>
      <c r="R8" s="278"/>
      <c r="S8" s="279"/>
      <c r="T8" s="279"/>
      <c r="U8" s="279"/>
    </row>
    <row r="9" spans="1:21" s="277" customFormat="1" ht="21.75" customHeight="1">
      <c r="A9" s="274"/>
      <c r="B9" s="280" t="s">
        <v>52</v>
      </c>
      <c r="C9" s="267">
        <v>780.28599999999994</v>
      </c>
      <c r="D9" s="267">
        <v>1054.462</v>
      </c>
      <c r="E9" s="267">
        <v>1834.748</v>
      </c>
      <c r="F9" s="268">
        <v>211.15461947918047</v>
      </c>
      <c r="G9" s="268">
        <v>147.50649779396747</v>
      </c>
      <c r="H9" s="268">
        <v>169.19616632745937</v>
      </c>
      <c r="I9" s="275"/>
      <c r="P9" s="278"/>
      <c r="Q9" s="278"/>
      <c r="R9" s="278"/>
      <c r="S9" s="279"/>
      <c r="T9" s="279"/>
      <c r="U9" s="279"/>
    </row>
    <row r="10" spans="1:21" s="277" customFormat="1" ht="21.75" customHeight="1">
      <c r="A10" s="281"/>
      <c r="B10" s="280" t="s">
        <v>53</v>
      </c>
      <c r="C10" s="267">
        <v>0</v>
      </c>
      <c r="D10" s="267">
        <v>0</v>
      </c>
      <c r="E10" s="267">
        <v>0</v>
      </c>
      <c r="F10" s="268">
        <v>0</v>
      </c>
      <c r="G10" s="268">
        <v>0</v>
      </c>
      <c r="H10" s="268">
        <v>0</v>
      </c>
      <c r="I10" s="275"/>
      <c r="P10" s="278"/>
      <c r="Q10" s="278"/>
      <c r="R10" s="278"/>
      <c r="S10" s="279"/>
      <c r="T10" s="279"/>
      <c r="U10" s="279"/>
    </row>
    <row r="11" spans="1:21" s="277" customFormat="1" ht="21.75" customHeight="1">
      <c r="A11" s="281"/>
      <c r="B11" s="282" t="s">
        <v>54</v>
      </c>
      <c r="C11" s="267">
        <v>0</v>
      </c>
      <c r="D11" s="267">
        <v>0</v>
      </c>
      <c r="E11" s="267">
        <v>0</v>
      </c>
      <c r="F11" s="268">
        <v>0</v>
      </c>
      <c r="G11" s="268">
        <v>0</v>
      </c>
      <c r="H11" s="268">
        <v>0</v>
      </c>
      <c r="I11" s="275"/>
      <c r="P11" s="278"/>
      <c r="Q11" s="278"/>
      <c r="R11" s="278"/>
      <c r="S11" s="279"/>
      <c r="T11" s="279"/>
      <c r="U11" s="279"/>
    </row>
    <row r="12" spans="1:21" s="277" customFormat="1" ht="21.75" customHeight="1">
      <c r="A12" s="281"/>
      <c r="B12" s="282" t="s">
        <v>55</v>
      </c>
      <c r="C12" s="268">
        <v>7.0667099999999996</v>
      </c>
      <c r="D12" s="268">
        <v>7.7463500000000005</v>
      </c>
      <c r="E12" s="268">
        <v>14.81306</v>
      </c>
      <c r="F12" s="268">
        <v>264.27486910994764</v>
      </c>
      <c r="G12" s="268">
        <v>10.514503277998724</v>
      </c>
      <c r="H12" s="268">
        <v>19.402281687558119</v>
      </c>
      <c r="I12" s="275"/>
      <c r="P12" s="278"/>
      <c r="Q12" s="278"/>
      <c r="R12" s="278"/>
      <c r="S12" s="279"/>
      <c r="T12" s="279"/>
      <c r="U12" s="279"/>
    </row>
    <row r="13" spans="1:21" s="277" customFormat="1" ht="21.75" customHeight="1">
      <c r="A13" s="281"/>
      <c r="B13" s="282" t="s">
        <v>56</v>
      </c>
      <c r="C13" s="267">
        <v>56.694290000000002</v>
      </c>
      <c r="D13" s="267">
        <v>95.385649999999998</v>
      </c>
      <c r="E13" s="267">
        <v>152.07993999999999</v>
      </c>
      <c r="F13" s="268">
        <v>69.614796168958748</v>
      </c>
      <c r="G13" s="268">
        <v>57.66619309594342</v>
      </c>
      <c r="H13" s="268">
        <v>61.608239821754097</v>
      </c>
      <c r="I13" s="275"/>
      <c r="P13" s="278"/>
      <c r="Q13" s="278"/>
      <c r="R13" s="278"/>
      <c r="S13" s="279"/>
      <c r="T13" s="279"/>
      <c r="U13" s="279"/>
    </row>
    <row r="14" spans="1:21" s="277" customFormat="1" ht="21.75" customHeight="1">
      <c r="A14" s="281"/>
      <c r="B14" s="282" t="s">
        <v>20</v>
      </c>
      <c r="C14" s="268">
        <v>1.657</v>
      </c>
      <c r="D14" s="268">
        <v>1.6879999999999999</v>
      </c>
      <c r="E14" s="268">
        <v>3.3450000000000002</v>
      </c>
      <c r="F14" s="268">
        <v>113.6488340192044</v>
      </c>
      <c r="G14" s="268">
        <v>100.83632019115892</v>
      </c>
      <c r="H14" s="268">
        <v>106.80076628352491</v>
      </c>
      <c r="I14" s="275"/>
      <c r="P14" s="278"/>
      <c r="Q14" s="278"/>
      <c r="R14" s="278"/>
      <c r="S14" s="279"/>
      <c r="T14" s="279"/>
      <c r="U14" s="279"/>
    </row>
    <row r="15" spans="1:21" s="277" customFormat="1" ht="21.75" customHeight="1">
      <c r="A15" s="283" t="s">
        <v>153</v>
      </c>
      <c r="C15" s="453">
        <v>6054.4437699999999</v>
      </c>
      <c r="D15" s="453">
        <v>8098.7654199999997</v>
      </c>
      <c r="E15" s="453">
        <v>14153.20919</v>
      </c>
      <c r="F15" s="454">
        <v>120.60138049974391</v>
      </c>
      <c r="G15" s="454">
        <v>108.33803543033275</v>
      </c>
      <c r="H15" s="454">
        <v>113.26490848429893</v>
      </c>
      <c r="I15" s="275"/>
      <c r="P15" s="278"/>
      <c r="Q15" s="278"/>
      <c r="R15" s="278"/>
      <c r="S15" s="279"/>
      <c r="T15" s="279"/>
      <c r="U15" s="279"/>
    </row>
    <row r="16" spans="1:21" s="277" customFormat="1" ht="34.5" customHeight="1">
      <c r="A16" s="281"/>
      <c r="B16" s="284" t="s">
        <v>57</v>
      </c>
      <c r="C16" s="267">
        <v>1816.9363500000002</v>
      </c>
      <c r="D16" s="267">
        <v>2244.5967099999998</v>
      </c>
      <c r="E16" s="267">
        <v>4061.5330600000002</v>
      </c>
      <c r="F16" s="268">
        <v>139.43248530036973</v>
      </c>
      <c r="G16" s="268">
        <v>135.36573467649916</v>
      </c>
      <c r="H16" s="268">
        <v>137.15529304020643</v>
      </c>
      <c r="I16" s="275"/>
      <c r="P16" s="278"/>
      <c r="Q16" s="278"/>
      <c r="R16" s="278"/>
      <c r="S16" s="279"/>
      <c r="T16" s="279"/>
      <c r="U16" s="279"/>
    </row>
    <row r="17" spans="1:21" s="277" customFormat="1" ht="21.75" customHeight="1">
      <c r="A17" s="281"/>
      <c r="B17" s="282" t="s">
        <v>58</v>
      </c>
      <c r="C17" s="267">
        <v>4237.5074199999999</v>
      </c>
      <c r="D17" s="267">
        <v>5854.1687099999999</v>
      </c>
      <c r="E17" s="267">
        <v>10091.676130000002</v>
      </c>
      <c r="F17" s="268">
        <v>113.99983966068325</v>
      </c>
      <c r="G17" s="268">
        <v>100.63400189813566</v>
      </c>
      <c r="H17" s="268">
        <v>105.84485543092153</v>
      </c>
      <c r="I17" s="285"/>
      <c r="P17" s="278"/>
      <c r="Q17" s="278"/>
      <c r="R17" s="278"/>
      <c r="S17" s="279"/>
      <c r="T17" s="279"/>
      <c r="U17" s="279"/>
    </row>
    <row r="18" spans="1:21" s="277" customFormat="1" ht="21" customHeight="1">
      <c r="A18" s="283" t="s">
        <v>154</v>
      </c>
      <c r="C18" s="453">
        <v>2342.88724</v>
      </c>
      <c r="D18" s="453">
        <v>2889.8005600000001</v>
      </c>
      <c r="E18" s="453">
        <v>5232.6877999999997</v>
      </c>
      <c r="F18" s="454">
        <v>84.831735811745219</v>
      </c>
      <c r="G18" s="454">
        <v>99.135645265464078</v>
      </c>
      <c r="H18" s="454">
        <v>92.176689613079503</v>
      </c>
      <c r="I18" s="285"/>
      <c r="P18" s="278"/>
      <c r="Q18" s="278"/>
      <c r="R18" s="278"/>
      <c r="S18" s="279"/>
      <c r="T18" s="279"/>
      <c r="U18" s="279"/>
    </row>
    <row r="19" spans="1:21" ht="20.100000000000001" customHeight="1">
      <c r="A19" s="53"/>
      <c r="B19" s="54"/>
      <c r="C19" s="55"/>
      <c r="D19" s="55"/>
      <c r="H19" s="56"/>
      <c r="I19" s="8"/>
    </row>
    <row r="20" spans="1:21" ht="20.100000000000001" customHeight="1">
      <c r="A20" s="53"/>
      <c r="B20" s="54"/>
      <c r="C20" s="55"/>
      <c r="D20" s="55"/>
    </row>
    <row r="21" spans="1:21" ht="20.100000000000001" customHeight="1">
      <c r="A21" s="53"/>
      <c r="B21" s="57"/>
      <c r="C21" s="58"/>
      <c r="D21" s="58"/>
      <c r="I21" s="8"/>
    </row>
    <row r="22" spans="1:21" ht="20.100000000000001" customHeight="1">
      <c r="A22" s="53"/>
      <c r="B22" s="24"/>
      <c r="C22" s="59"/>
      <c r="D22" s="59"/>
      <c r="I22" s="8"/>
    </row>
    <row r="23" spans="1:21" ht="20.100000000000001" customHeight="1">
      <c r="A23" s="53"/>
      <c r="B23" s="24"/>
      <c r="C23" s="59"/>
      <c r="D23" s="59"/>
      <c r="I23" s="8"/>
    </row>
    <row r="24" spans="1:21" ht="20.100000000000001" customHeight="1">
      <c r="A24" s="53"/>
      <c r="B24" s="24"/>
      <c r="C24" s="59"/>
      <c r="D24" s="59"/>
      <c r="I24" s="8"/>
    </row>
    <row r="25" spans="1:21" ht="20.100000000000001" customHeight="1">
      <c r="B25" s="24"/>
      <c r="C25" s="60"/>
      <c r="D25" s="60"/>
      <c r="I25" s="69"/>
    </row>
    <row r="26" spans="1:21" ht="20.100000000000001" customHeight="1">
      <c r="A26" s="19"/>
      <c r="B26" s="24"/>
      <c r="C26" s="60"/>
      <c r="D26" s="60"/>
      <c r="I26" s="8"/>
    </row>
    <row r="27" spans="1:21" ht="20.100000000000001" customHeight="1">
      <c r="A27" s="19"/>
      <c r="B27" s="24"/>
      <c r="C27" s="60"/>
      <c r="D27" s="60"/>
    </row>
    <row r="28" spans="1:21" ht="20.100000000000001" customHeight="1">
      <c r="A28" s="19"/>
      <c r="B28" s="24"/>
      <c r="C28" s="60"/>
      <c r="D28" s="60"/>
    </row>
    <row r="29" spans="1:21" ht="20.100000000000001" customHeight="1">
      <c r="A29" s="19"/>
      <c r="B29" s="24"/>
      <c r="C29" s="60"/>
      <c r="D29" s="60"/>
      <c r="E29" s="60"/>
      <c r="F29" s="60"/>
      <c r="G29" s="60"/>
      <c r="I29" s="8"/>
    </row>
    <row r="30" spans="1:21" ht="20.100000000000001" customHeight="1">
      <c r="A30" s="19"/>
      <c r="B30" s="24"/>
      <c r="C30" s="60"/>
      <c r="D30" s="60"/>
      <c r="E30" s="60"/>
      <c r="F30" s="60"/>
      <c r="G30" s="60"/>
      <c r="I30" s="69"/>
    </row>
    <row r="31" spans="1:21" ht="20.100000000000001" customHeight="1">
      <c r="A31" s="19"/>
      <c r="B31" s="24"/>
      <c r="C31" s="60"/>
      <c r="D31" s="60"/>
      <c r="E31" s="60"/>
      <c r="F31" s="60"/>
      <c r="G31" s="60"/>
      <c r="I31" s="8"/>
    </row>
    <row r="32" spans="1:21" ht="20.100000000000001" customHeight="1">
      <c r="A32" s="19"/>
      <c r="B32" s="24"/>
      <c r="C32" s="60"/>
      <c r="D32" s="60"/>
      <c r="E32" s="60"/>
      <c r="F32" s="60"/>
      <c r="G32" s="60"/>
    </row>
    <row r="33" spans="1:7" ht="20.100000000000001" customHeight="1">
      <c r="A33" s="19"/>
      <c r="B33" s="24"/>
      <c r="C33" s="60"/>
      <c r="D33" s="60"/>
      <c r="E33" s="60"/>
      <c r="F33" s="60"/>
      <c r="G33" s="60"/>
    </row>
    <row r="34" spans="1:7" ht="20.100000000000001" customHeight="1">
      <c r="A34" s="19"/>
      <c r="B34" s="24"/>
      <c r="C34" s="60"/>
      <c r="D34" s="60"/>
      <c r="E34" s="60"/>
      <c r="F34" s="60"/>
      <c r="G34" s="60"/>
    </row>
    <row r="35" spans="1:7" ht="20.100000000000001" customHeight="1">
      <c r="A35" s="19"/>
      <c r="B35" s="24"/>
      <c r="C35" s="60"/>
      <c r="D35" s="60"/>
      <c r="E35" s="60"/>
      <c r="F35" s="60"/>
      <c r="G35" s="60"/>
    </row>
    <row r="36" spans="1:7" ht="20.100000000000001" customHeight="1">
      <c r="A36" s="19"/>
      <c r="B36" s="24"/>
      <c r="C36" s="60"/>
      <c r="D36" s="60"/>
      <c r="E36" s="60"/>
      <c r="F36" s="60"/>
      <c r="G36" s="60"/>
    </row>
    <row r="37" spans="1:7" ht="20.100000000000001" customHeight="1">
      <c r="A37" s="19"/>
      <c r="B37" s="24"/>
      <c r="C37" s="60"/>
      <c r="D37" s="60"/>
      <c r="E37" s="60"/>
      <c r="F37" s="60"/>
      <c r="G37" s="60"/>
    </row>
    <row r="38" spans="1:7" ht="20.100000000000001" customHeight="1">
      <c r="A38" s="19"/>
      <c r="B38" s="24"/>
      <c r="C38" s="60"/>
      <c r="D38" s="60"/>
      <c r="E38" s="60"/>
      <c r="F38" s="60"/>
      <c r="G38" s="60"/>
    </row>
    <row r="39" spans="1:7" ht="20.100000000000001" customHeight="1">
      <c r="A39" s="19"/>
      <c r="B39" s="24"/>
      <c r="C39" s="60"/>
      <c r="D39" s="60"/>
      <c r="E39" s="60"/>
      <c r="F39" s="60"/>
      <c r="G39" s="60"/>
    </row>
    <row r="40" spans="1:7" ht="20.100000000000001" customHeight="1">
      <c r="A40" s="19"/>
      <c r="B40" s="24"/>
      <c r="C40" s="60"/>
      <c r="D40" s="60"/>
      <c r="E40" s="60"/>
      <c r="F40" s="60"/>
      <c r="G40" s="60"/>
    </row>
    <row r="41" spans="1:7" ht="20.100000000000001" customHeight="1">
      <c r="A41" s="19"/>
      <c r="B41" s="24"/>
      <c r="C41" s="60"/>
      <c r="D41" s="60"/>
      <c r="E41" s="60"/>
      <c r="F41" s="60"/>
      <c r="G41" s="60"/>
    </row>
    <row r="42" spans="1:7" ht="20.100000000000001" customHeight="1">
      <c r="A42" s="19"/>
      <c r="B42" s="24"/>
      <c r="C42" s="60"/>
      <c r="D42" s="60"/>
      <c r="E42" s="60"/>
      <c r="F42" s="60"/>
      <c r="G42" s="60"/>
    </row>
    <row r="43" spans="1:7" ht="20.100000000000001" customHeight="1">
      <c r="A43" s="19"/>
      <c r="B43" s="24"/>
      <c r="C43" s="60"/>
      <c r="D43" s="60"/>
      <c r="E43" s="60"/>
      <c r="F43" s="60"/>
      <c r="G43" s="60"/>
    </row>
    <row r="44" spans="1:7" ht="20.100000000000001" customHeight="1">
      <c r="A44" s="19"/>
      <c r="B44" s="24"/>
      <c r="C44" s="60"/>
      <c r="D44" s="60"/>
      <c r="E44" s="60"/>
      <c r="F44" s="60"/>
      <c r="G44" s="60"/>
    </row>
    <row r="45" spans="1:7" ht="20.100000000000001" customHeight="1">
      <c r="A45" s="19"/>
    </row>
    <row r="46" spans="1:7" ht="20.100000000000001" customHeight="1">
      <c r="A46" s="19"/>
    </row>
    <row r="47" spans="1:7" ht="20.100000000000001" customHeight="1">
      <c r="A47" s="19"/>
    </row>
    <row r="48" spans="1:7" ht="15" customHeight="1">
      <c r="A48" s="19"/>
    </row>
    <row r="49" spans="1:1" ht="15" customHeight="1">
      <c r="A49" s="19"/>
    </row>
  </sheetData>
  <mergeCells count="4">
    <mergeCell ref="F4:H4"/>
    <mergeCell ref="C4:C5"/>
    <mergeCell ref="D4:D5"/>
    <mergeCell ref="E4:E5"/>
  </mergeCells>
  <printOptions horizontalCentered="1"/>
  <pageMargins left="0.98425196850393704" right="0.19685039370078741" top="0.78740157480314965" bottom="0.39370078740157483" header="0.31496062992125984" footer="0.31496062992125984"/>
  <pageSetup paperSize="9" firstPageNumber="1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70"/>
  <sheetViews>
    <sheetView workbookViewId="0">
      <selection activeCell="B19" sqref="B19"/>
    </sheetView>
  </sheetViews>
  <sheetFormatPr defaultColWidth="7.875" defaultRowHeight="15"/>
  <cols>
    <col min="1" max="1" width="2.625" style="2" customWidth="1"/>
    <col min="2" max="2" width="32.5" style="2" customWidth="1"/>
    <col min="3" max="3" width="9" style="2" hidden="1" customWidth="1"/>
    <col min="4" max="6" width="9" style="2" customWidth="1"/>
    <col min="7" max="7" width="8.75" style="2" customWidth="1"/>
    <col min="8" max="8" width="9.5" style="2" hidden="1" customWidth="1"/>
    <col min="9" max="9" width="8.75" style="2" customWidth="1"/>
    <col min="10" max="10" width="1.75" style="2" customWidth="1"/>
    <col min="11" max="16384" width="7.875" style="2"/>
  </cols>
  <sheetData>
    <row r="1" spans="1:10" s="586" customFormat="1" ht="18.75">
      <c r="A1" s="585" t="s">
        <v>331</v>
      </c>
    </row>
    <row r="2" spans="1:10" s="586" customFormat="1" ht="19.5">
      <c r="A2" s="588"/>
      <c r="B2" s="588" t="s">
        <v>158</v>
      </c>
      <c r="I2" s="589"/>
      <c r="J2" s="589"/>
    </row>
    <row r="3" spans="1:10" s="94" customFormat="1" ht="10.5" customHeight="1">
      <c r="A3" s="96"/>
      <c r="B3" s="96"/>
      <c r="I3" s="97"/>
      <c r="J3" s="97"/>
    </row>
    <row r="4" spans="1:10" s="72" customFormat="1" ht="22.5" customHeight="1">
      <c r="A4" s="75"/>
      <c r="B4" s="75"/>
      <c r="G4" s="141" t="s">
        <v>149</v>
      </c>
      <c r="I4" s="74"/>
      <c r="J4" s="74"/>
    </row>
    <row r="5" spans="1:10" s="72" customFormat="1" ht="21.95" customHeight="1">
      <c r="A5" s="3"/>
      <c r="B5" s="3"/>
      <c r="C5" s="663" t="s">
        <v>59</v>
      </c>
      <c r="D5" s="666" t="s">
        <v>143</v>
      </c>
      <c r="E5" s="666" t="s">
        <v>155</v>
      </c>
      <c r="F5" s="666" t="s">
        <v>70</v>
      </c>
      <c r="G5" s="111" t="s">
        <v>67</v>
      </c>
      <c r="H5" s="111" t="s">
        <v>65</v>
      </c>
      <c r="I5" s="111" t="s">
        <v>67</v>
      </c>
      <c r="J5" s="76"/>
    </row>
    <row r="6" spans="1:10" ht="21.95" customHeight="1">
      <c r="A6" s="6"/>
      <c r="B6" s="6"/>
      <c r="C6" s="664"/>
      <c r="D6" s="667"/>
      <c r="E6" s="667"/>
      <c r="F6" s="667"/>
      <c r="G6" s="110" t="s">
        <v>156</v>
      </c>
      <c r="H6" s="110" t="s">
        <v>61</v>
      </c>
      <c r="I6" s="110" t="s">
        <v>62</v>
      </c>
      <c r="J6" s="66"/>
    </row>
    <row r="7" spans="1:10" ht="21.95" customHeight="1">
      <c r="A7" s="6"/>
      <c r="B7" s="6"/>
      <c r="C7" s="116" t="s">
        <v>1</v>
      </c>
      <c r="D7" s="668"/>
      <c r="E7" s="668"/>
      <c r="F7" s="668"/>
      <c r="G7" s="286" t="s">
        <v>2</v>
      </c>
      <c r="H7" s="286" t="s">
        <v>2</v>
      </c>
      <c r="I7" s="286" t="s">
        <v>2</v>
      </c>
      <c r="J7" s="66"/>
    </row>
    <row r="8" spans="1:10" ht="20.100000000000001" customHeight="1">
      <c r="A8" s="6"/>
      <c r="B8" s="6"/>
      <c r="C8" s="7"/>
      <c r="D8" s="7"/>
      <c r="E8" s="7"/>
      <c r="F8" s="65"/>
      <c r="G8" s="65"/>
      <c r="H8" s="140"/>
      <c r="I8" s="65"/>
      <c r="J8" s="66"/>
    </row>
    <row r="9" spans="1:10" ht="20.100000000000001" customHeight="1">
      <c r="A9" s="665" t="s">
        <v>0</v>
      </c>
      <c r="B9" s="665"/>
      <c r="C9" s="62">
        <v>5403.9949999999999</v>
      </c>
      <c r="D9" s="62">
        <v>347.77499999999998</v>
      </c>
      <c r="E9" s="62">
        <v>399.13400000000001</v>
      </c>
      <c r="F9" s="62">
        <v>1768.356</v>
      </c>
      <c r="G9" s="62">
        <v>32.723124281203077</v>
      </c>
      <c r="H9" s="61">
        <v>141.98347283832479</v>
      </c>
      <c r="I9" s="61">
        <v>176.78627662882056</v>
      </c>
      <c r="J9" s="67"/>
    </row>
    <row r="10" spans="1:10" ht="20.100000000000001" customHeight="1">
      <c r="A10" s="9" t="s">
        <v>7</v>
      </c>
      <c r="B10" s="10"/>
      <c r="C10" s="62">
        <v>2425.3739999999998</v>
      </c>
      <c r="D10" s="62">
        <v>151.55099999999999</v>
      </c>
      <c r="E10" s="62">
        <v>175.65199999999999</v>
      </c>
      <c r="F10" s="62">
        <v>753.43299999999999</v>
      </c>
      <c r="G10" s="62">
        <v>31.06461106616959</v>
      </c>
      <c r="H10" s="61">
        <v>165.73914192166521</v>
      </c>
      <c r="I10" s="61">
        <v>185.33178199994097</v>
      </c>
      <c r="J10" s="67"/>
    </row>
    <row r="11" spans="1:10" ht="20.100000000000001" customHeight="1">
      <c r="A11" s="11"/>
      <c r="B11" s="12" t="s">
        <v>8</v>
      </c>
      <c r="C11" s="64">
        <v>951.44899999999996</v>
      </c>
      <c r="D11" s="64">
        <v>72.561000000000007</v>
      </c>
      <c r="E11" s="64">
        <v>82.153999999999996</v>
      </c>
      <c r="F11" s="64">
        <v>425.15</v>
      </c>
      <c r="G11" s="64">
        <v>44.684475993983916</v>
      </c>
      <c r="H11" s="63">
        <v>165.79685576476763</v>
      </c>
      <c r="I11" s="63">
        <v>159.25785800709477</v>
      </c>
      <c r="J11" s="67"/>
    </row>
    <row r="12" spans="1:10" ht="20.100000000000001" customHeight="1">
      <c r="A12" s="11"/>
      <c r="B12" s="14" t="s">
        <v>157</v>
      </c>
      <c r="C12" s="64">
        <v>440.4</v>
      </c>
      <c r="D12" s="287">
        <v>35.512</v>
      </c>
      <c r="E12" s="287">
        <v>40.715000000000003</v>
      </c>
      <c r="F12" s="287">
        <v>219.02799999999999</v>
      </c>
      <c r="G12" s="287">
        <v>49.733878292461398</v>
      </c>
      <c r="H12" s="288">
        <v>203.93188079138494</v>
      </c>
      <c r="I12" s="288">
        <v>205.59059848314183</v>
      </c>
      <c r="J12" s="67"/>
    </row>
    <row r="13" spans="1:10" ht="20.100000000000001" customHeight="1">
      <c r="A13" s="11"/>
      <c r="B13" s="12" t="s">
        <v>10</v>
      </c>
      <c r="C13" s="64">
        <v>1014.838</v>
      </c>
      <c r="D13" s="64">
        <v>64.454999999999998</v>
      </c>
      <c r="E13" s="64">
        <v>71.355000000000004</v>
      </c>
      <c r="F13" s="64">
        <v>287.54500000000002</v>
      </c>
      <c r="G13" s="64">
        <v>28.334078936736702</v>
      </c>
      <c r="H13" s="13">
        <v>134.88657844990547</v>
      </c>
      <c r="I13" s="13">
        <v>239.66876708675068</v>
      </c>
      <c r="J13" s="67"/>
    </row>
    <row r="14" spans="1:10" ht="20.100000000000001" customHeight="1">
      <c r="A14" s="11"/>
      <c r="B14" s="12" t="s">
        <v>11</v>
      </c>
      <c r="C14" s="64">
        <v>431.08699999999999</v>
      </c>
      <c r="D14" s="64">
        <v>14.535</v>
      </c>
      <c r="E14" s="64">
        <v>19.268000000000001</v>
      </c>
      <c r="F14" s="64">
        <v>33.802999999999997</v>
      </c>
      <c r="G14" s="64">
        <v>7.8413406110599482</v>
      </c>
      <c r="H14" s="13">
        <v>0</v>
      </c>
      <c r="I14" s="13">
        <v>949.52247191011236</v>
      </c>
      <c r="J14" s="67"/>
    </row>
    <row r="15" spans="1:10" ht="20.100000000000001" customHeight="1">
      <c r="A15" s="11"/>
      <c r="B15" s="15" t="s">
        <v>12</v>
      </c>
      <c r="C15" s="64">
        <v>28</v>
      </c>
      <c r="D15" s="64">
        <v>0</v>
      </c>
      <c r="E15" s="64">
        <v>2.875</v>
      </c>
      <c r="F15" s="64">
        <v>6.9349999999999996</v>
      </c>
      <c r="G15" s="64">
        <v>24.767857142857142</v>
      </c>
      <c r="H15" s="63">
        <v>81.444759206798864</v>
      </c>
      <c r="I15" s="63">
        <v>43.238356506016586</v>
      </c>
      <c r="J15" s="67"/>
    </row>
    <row r="16" spans="1:10" ht="20.100000000000001" customHeight="1">
      <c r="A16" s="11"/>
      <c r="B16" s="15" t="s">
        <v>13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7"/>
    </row>
    <row r="17" spans="1:10" ht="20.100000000000001" customHeight="1">
      <c r="A17" s="9" t="s">
        <v>14</v>
      </c>
      <c r="B17" s="16"/>
      <c r="C17" s="62">
        <v>2539.221</v>
      </c>
      <c r="D17" s="62">
        <v>161.11799999999999</v>
      </c>
      <c r="E17" s="62">
        <v>182.55099999999999</v>
      </c>
      <c r="F17" s="62">
        <v>849.78700000000003</v>
      </c>
      <c r="G17" s="62">
        <v>33.466445023887246</v>
      </c>
      <c r="H17" s="61">
        <v>122.26471454978969</v>
      </c>
      <c r="I17" s="61">
        <v>166.81919726112372</v>
      </c>
      <c r="J17" s="67"/>
    </row>
    <row r="18" spans="1:10" ht="20.100000000000001" customHeight="1">
      <c r="A18" s="17"/>
      <c r="B18" s="12" t="s">
        <v>15</v>
      </c>
      <c r="C18" s="64">
        <v>2539.221</v>
      </c>
      <c r="D18" s="64">
        <v>161.11799999999999</v>
      </c>
      <c r="E18" s="64">
        <v>182.55099999999999</v>
      </c>
      <c r="F18" s="64">
        <v>849.78700000000003</v>
      </c>
      <c r="G18" s="64">
        <v>33.466445023887246</v>
      </c>
      <c r="H18" s="63">
        <v>122.26471454978969</v>
      </c>
      <c r="I18" s="63">
        <v>166.81919726112372</v>
      </c>
      <c r="J18" s="67"/>
    </row>
    <row r="19" spans="1:10" ht="20.100000000000001" customHeight="1">
      <c r="A19" s="17"/>
      <c r="B19" s="14" t="s">
        <v>9</v>
      </c>
      <c r="C19" s="64">
        <v>2320.1999999999998</v>
      </c>
      <c r="D19" s="64">
        <v>148.61600000000001</v>
      </c>
      <c r="E19" s="64">
        <v>172.20500000000001</v>
      </c>
      <c r="F19" s="64">
        <v>651.96900000000005</v>
      </c>
      <c r="G19" s="64">
        <v>28.099689681923977</v>
      </c>
      <c r="H19" s="63">
        <v>218.60361789907964</v>
      </c>
      <c r="I19" s="63">
        <v>251.88887000061814</v>
      </c>
      <c r="J19" s="67"/>
    </row>
    <row r="20" spans="1:10" ht="20.100000000000001" customHeight="1">
      <c r="A20" s="17"/>
      <c r="B20" s="12" t="s">
        <v>16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7"/>
    </row>
    <row r="21" spans="1:10" ht="20.100000000000001" customHeight="1">
      <c r="A21" s="1"/>
      <c r="B21" s="15" t="s">
        <v>13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7"/>
    </row>
    <row r="22" spans="1:10" ht="20.100000000000001" customHeight="1">
      <c r="A22" s="9" t="s">
        <v>17</v>
      </c>
      <c r="B22" s="16"/>
      <c r="C22" s="62">
        <v>439.4</v>
      </c>
      <c r="D22" s="62">
        <v>35.106000000000002</v>
      </c>
      <c r="E22" s="62">
        <v>40.930999999999997</v>
      </c>
      <c r="F22" s="62">
        <v>165.136</v>
      </c>
      <c r="G22" s="62">
        <v>37.582157487482931</v>
      </c>
      <c r="H22" s="61">
        <v>158.49984510532838</v>
      </c>
      <c r="I22" s="61">
        <v>195.79563913162045</v>
      </c>
      <c r="J22" s="67"/>
    </row>
    <row r="23" spans="1:10" ht="20.100000000000001" customHeight="1">
      <c r="A23" s="11"/>
      <c r="B23" s="12" t="s">
        <v>18</v>
      </c>
      <c r="C23" s="64">
        <v>439.4</v>
      </c>
      <c r="D23" s="64">
        <v>35.106000000000002</v>
      </c>
      <c r="E23" s="64">
        <v>40.930999999999997</v>
      </c>
      <c r="F23" s="64">
        <v>165.136</v>
      </c>
      <c r="G23" s="64">
        <v>37.582157487482931</v>
      </c>
      <c r="H23" s="63">
        <v>158.49984510532838</v>
      </c>
      <c r="I23" s="63">
        <v>195.79563913162045</v>
      </c>
      <c r="J23" s="67"/>
    </row>
    <row r="24" spans="1:10" ht="20.100000000000001" customHeight="1">
      <c r="A24" s="11"/>
      <c r="B24" s="14" t="s">
        <v>9</v>
      </c>
      <c r="C24" s="64">
        <v>439.4</v>
      </c>
      <c r="D24" s="64">
        <v>35.106000000000002</v>
      </c>
      <c r="E24" s="64">
        <v>40.930999999999997</v>
      </c>
      <c r="F24" s="64">
        <v>165.136</v>
      </c>
      <c r="G24" s="64">
        <v>37.582157487482931</v>
      </c>
      <c r="H24" s="63">
        <v>158.49984510532838</v>
      </c>
      <c r="I24" s="63">
        <v>195.79563913162045</v>
      </c>
      <c r="J24" s="67"/>
    </row>
    <row r="25" spans="1:10" ht="20.100000000000001" customHeight="1">
      <c r="A25" s="11"/>
      <c r="B25" s="18" t="s">
        <v>19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102"/>
    </row>
    <row r="26" spans="1:10" ht="20.100000000000001" customHeight="1">
      <c r="A26" s="11"/>
      <c r="B26" s="18" t="s">
        <v>20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22"/>
    </row>
    <row r="27" spans="1:10" ht="20.100000000000001" customHeight="1">
      <c r="A27" s="20"/>
      <c r="B27" s="20"/>
      <c r="C27" s="21"/>
      <c r="D27" s="21"/>
      <c r="E27" s="21"/>
      <c r="F27" s="23"/>
      <c r="G27" s="22"/>
      <c r="H27" s="22"/>
      <c r="I27" s="22"/>
      <c r="J27" s="22"/>
    </row>
    <row r="28" spans="1:10" ht="20.100000000000001" customHeight="1">
      <c r="A28" s="20"/>
      <c r="B28" s="20"/>
      <c r="C28" s="20"/>
      <c r="D28" s="23"/>
      <c r="E28" s="23"/>
      <c r="F28" s="23"/>
      <c r="G28" s="22"/>
      <c r="H28" s="22"/>
      <c r="I28" s="22"/>
      <c r="J28" s="22"/>
    </row>
    <row r="29" spans="1:10" ht="20.100000000000001" customHeight="1">
      <c r="A29" s="24"/>
      <c r="B29" s="24"/>
      <c r="C29" s="24"/>
    </row>
    <row r="30" spans="1:10" ht="20.100000000000001" customHeight="1"/>
    <row r="31" spans="1:10" ht="20.100000000000001" customHeight="1"/>
    <row r="32" spans="1:10" ht="20.100000000000001" customHeight="1"/>
    <row r="33" spans="1:10" ht="20.100000000000001" customHeight="1">
      <c r="D33" s="23"/>
      <c r="E33" s="23"/>
      <c r="F33" s="23"/>
      <c r="G33" s="22"/>
      <c r="H33" s="22"/>
      <c r="I33" s="22"/>
      <c r="J33" s="22"/>
    </row>
    <row r="34" spans="1:10" ht="20.100000000000001" customHeight="1">
      <c r="A34" s="24"/>
      <c r="B34" s="24"/>
      <c r="C34" s="24"/>
      <c r="D34" s="23"/>
      <c r="E34" s="23"/>
      <c r="F34" s="23"/>
      <c r="G34" s="22"/>
      <c r="H34" s="22"/>
      <c r="I34" s="22"/>
      <c r="J34" s="22"/>
    </row>
    <row r="35" spans="1:10" ht="20.100000000000001" customHeight="1"/>
    <row r="36" spans="1:10" ht="20.100000000000001" customHeight="1">
      <c r="A36" s="25"/>
      <c r="B36" s="25"/>
      <c r="C36" s="25"/>
      <c r="D36" s="23"/>
      <c r="E36" s="23"/>
      <c r="F36" s="23"/>
      <c r="G36" s="22"/>
      <c r="H36" s="22"/>
      <c r="I36" s="22"/>
      <c r="J36" s="22"/>
    </row>
    <row r="37" spans="1:10" ht="20.100000000000001" customHeight="1"/>
    <row r="38" spans="1:10" ht="20.100000000000001" customHeight="1">
      <c r="A38" s="25"/>
      <c r="B38" s="25"/>
      <c r="C38" s="25"/>
      <c r="D38" s="23"/>
      <c r="E38" s="23"/>
      <c r="F38" s="23"/>
      <c r="G38" s="22"/>
      <c r="H38" s="22"/>
      <c r="I38" s="22"/>
      <c r="J38" s="22"/>
    </row>
    <row r="39" spans="1:10" ht="20.100000000000001" customHeight="1"/>
    <row r="40" spans="1:10" ht="20.100000000000001" customHeight="1"/>
    <row r="41" spans="1:10" ht="20.100000000000001" customHeight="1"/>
    <row r="42" spans="1:10" ht="20.100000000000001" customHeight="1"/>
    <row r="43" spans="1:10" ht="20.100000000000001" customHeight="1"/>
    <row r="44" spans="1:10" ht="20.100000000000001" customHeight="1">
      <c r="D44" s="5"/>
      <c r="E44" s="5"/>
      <c r="F44" s="5"/>
    </row>
    <row r="45" spans="1:10" ht="20.100000000000001" customHeight="1">
      <c r="D45" s="5"/>
      <c r="E45" s="5"/>
      <c r="F45" s="5"/>
    </row>
    <row r="46" spans="1:10" ht="20.100000000000001" customHeight="1">
      <c r="D46" s="5"/>
      <c r="E46" s="5"/>
      <c r="F46" s="5"/>
    </row>
    <row r="47" spans="1:10" ht="20.100000000000001" customHeight="1">
      <c r="D47" s="5"/>
      <c r="E47" s="5"/>
      <c r="F47" s="5"/>
    </row>
    <row r="48" spans="1:10" ht="20.100000000000001" customHeight="1">
      <c r="D48" s="5"/>
      <c r="E48" s="5"/>
      <c r="F48" s="5"/>
    </row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</sheetData>
  <mergeCells count="5">
    <mergeCell ref="C5:C6"/>
    <mergeCell ref="A9:B9"/>
    <mergeCell ref="F5:F7"/>
    <mergeCell ref="E5:E7"/>
    <mergeCell ref="D5:D7"/>
  </mergeCells>
  <printOptions horizontalCentered="1"/>
  <pageMargins left="0.39370078740157483" right="0.78740157480314965" top="0.78740157480314965" bottom="0.39370078740157483" header="0.31496062992125984" footer="0.31496062992125984"/>
  <pageSetup paperSize="9" firstPageNumber="1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69"/>
  <sheetViews>
    <sheetView zoomScaleNormal="100" workbookViewId="0">
      <selection activeCell="B19" sqref="B19"/>
    </sheetView>
  </sheetViews>
  <sheetFormatPr defaultColWidth="7.875" defaultRowHeight="15"/>
  <cols>
    <col min="1" max="1" width="3.375" style="2" customWidth="1"/>
    <col min="2" max="2" width="32.875" style="2" customWidth="1"/>
    <col min="3" max="4" width="9.375" style="2" customWidth="1"/>
    <col min="5" max="6" width="8.125" style="2" customWidth="1"/>
    <col min="7" max="7" width="9" style="2" customWidth="1"/>
    <col min="8" max="8" width="1.75" style="2" customWidth="1"/>
    <col min="9" max="9" width="13.5" style="2" customWidth="1"/>
    <col min="10" max="10" width="4.875" style="6" customWidth="1"/>
    <col min="11" max="11" width="5.375" style="6" customWidth="1"/>
    <col min="12" max="16384" width="7.875" style="2"/>
  </cols>
  <sheetData>
    <row r="1" spans="1:15" s="586" customFormat="1" ht="18.75">
      <c r="A1" s="585" t="s">
        <v>332</v>
      </c>
      <c r="J1" s="587"/>
      <c r="K1" s="587"/>
    </row>
    <row r="2" spans="1:15" s="586" customFormat="1" ht="18.75">
      <c r="A2" s="588"/>
      <c r="B2" s="588" t="s">
        <v>71</v>
      </c>
      <c r="C2" s="588"/>
      <c r="D2" s="588"/>
      <c r="E2" s="588"/>
      <c r="J2" s="587"/>
      <c r="K2" s="587"/>
    </row>
    <row r="3" spans="1:15" s="94" customFormat="1" ht="12" customHeight="1">
      <c r="A3" s="96"/>
      <c r="B3" s="96"/>
      <c r="C3" s="96"/>
      <c r="D3" s="96"/>
      <c r="E3" s="96"/>
      <c r="J3" s="95"/>
      <c r="K3" s="95"/>
    </row>
    <row r="4" spans="1:15" s="72" customFormat="1" ht="24.75" customHeight="1">
      <c r="E4" s="141" t="s">
        <v>149</v>
      </c>
      <c r="F4" s="610"/>
      <c r="G4" s="611"/>
      <c r="J4" s="4"/>
      <c r="K4" s="4"/>
    </row>
    <row r="5" spans="1:15" s="72" customFormat="1" ht="40.5" customHeight="1">
      <c r="A5" s="3"/>
      <c r="B5" s="3"/>
      <c r="C5" s="660" t="s">
        <v>145</v>
      </c>
      <c r="D5" s="660" t="s">
        <v>125</v>
      </c>
      <c r="E5" s="669" t="s">
        <v>151</v>
      </c>
      <c r="F5" s="669"/>
      <c r="G5" s="669"/>
      <c r="J5" s="4"/>
      <c r="K5" s="4"/>
    </row>
    <row r="6" spans="1:15" ht="27.75" customHeight="1">
      <c r="A6" s="4"/>
      <c r="B6" s="4"/>
      <c r="C6" s="637"/>
      <c r="D6" s="637"/>
      <c r="E6" s="270" t="s">
        <v>145</v>
      </c>
      <c r="F6" s="270" t="s">
        <v>146</v>
      </c>
      <c r="G6" s="270" t="s">
        <v>67</v>
      </c>
    </row>
    <row r="7" spans="1:15" ht="15.75">
      <c r="A7" s="4"/>
      <c r="B7" s="4"/>
      <c r="C7" s="118"/>
      <c r="D7" s="118"/>
      <c r="E7" s="118"/>
      <c r="F7" s="118"/>
    </row>
    <row r="8" spans="1:15" ht="20.100000000000001" customHeight="1">
      <c r="A8" s="665" t="s">
        <v>0</v>
      </c>
      <c r="B8" s="665"/>
      <c r="C8" s="62">
        <v>750.15599999999995</v>
      </c>
      <c r="D8" s="62">
        <v>1018.2</v>
      </c>
      <c r="E8" s="62">
        <v>226.30437340300045</v>
      </c>
      <c r="F8" s="62">
        <v>152.24327823946842</v>
      </c>
      <c r="G8" s="61">
        <v>176.78627662882056</v>
      </c>
      <c r="H8" s="117"/>
      <c r="I8" s="117"/>
      <c r="J8" s="68"/>
      <c r="K8" s="68"/>
      <c r="L8" s="67"/>
      <c r="M8" s="67"/>
      <c r="N8" s="67"/>
      <c r="O8" s="67"/>
    </row>
    <row r="9" spans="1:15" ht="20.100000000000001" customHeight="1">
      <c r="A9" s="9" t="s">
        <v>7</v>
      </c>
      <c r="B9" s="10"/>
      <c r="C9" s="62">
        <v>308.08800000000002</v>
      </c>
      <c r="D9" s="62">
        <v>445.34500000000003</v>
      </c>
      <c r="E9" s="62">
        <v>220.6997335167197</v>
      </c>
      <c r="F9" s="62">
        <v>166.83587077052181</v>
      </c>
      <c r="G9" s="61">
        <v>185.33178199994097</v>
      </c>
      <c r="H9" s="117"/>
      <c r="I9" s="117"/>
      <c r="J9" s="68"/>
      <c r="K9" s="68"/>
      <c r="L9" s="67"/>
      <c r="M9" s="67"/>
      <c r="N9" s="67"/>
      <c r="O9" s="67"/>
    </row>
    <row r="10" spans="1:15" ht="20.100000000000001" customHeight="1">
      <c r="A10" s="11"/>
      <c r="B10" s="12" t="s">
        <v>8</v>
      </c>
      <c r="C10" s="64">
        <v>205.31299999999999</v>
      </c>
      <c r="D10" s="64">
        <v>219.83699999999999</v>
      </c>
      <c r="E10" s="64">
        <v>185.68263213110009</v>
      </c>
      <c r="F10" s="64">
        <v>140.57422387057582</v>
      </c>
      <c r="G10" s="63">
        <v>159.25785800709477</v>
      </c>
      <c r="J10" s="68"/>
      <c r="K10" s="68"/>
      <c r="L10" s="67"/>
      <c r="M10" s="67"/>
      <c r="N10" s="67"/>
      <c r="O10" s="67"/>
    </row>
    <row r="11" spans="1:15" ht="20.100000000000001" customHeight="1">
      <c r="A11" s="11"/>
      <c r="B11" s="14" t="s">
        <v>157</v>
      </c>
      <c r="C11" s="64">
        <v>109.369</v>
      </c>
      <c r="D11" s="64">
        <v>109.65900000000001</v>
      </c>
      <c r="E11" s="64">
        <v>206.07276769732255</v>
      </c>
      <c r="F11" s="64">
        <v>205.11194657987767</v>
      </c>
      <c r="G11" s="288">
        <v>205.59059848314183</v>
      </c>
      <c r="J11" s="68"/>
      <c r="K11" s="68"/>
      <c r="L11" s="67"/>
      <c r="M11" s="67"/>
      <c r="N11" s="67"/>
      <c r="O11" s="67"/>
    </row>
    <row r="12" spans="1:15" ht="20.100000000000001" customHeight="1">
      <c r="A12" s="11"/>
      <c r="B12" s="12" t="s">
        <v>10</v>
      </c>
      <c r="C12" s="64">
        <v>98.715000000000003</v>
      </c>
      <c r="D12" s="64">
        <v>188.83</v>
      </c>
      <c r="E12" s="64">
        <v>561.51877133105813</v>
      </c>
      <c r="F12" s="64">
        <v>184.41150044923631</v>
      </c>
      <c r="G12" s="13">
        <v>239.66876708675068</v>
      </c>
      <c r="J12" s="68"/>
      <c r="K12" s="68"/>
      <c r="L12" s="67"/>
      <c r="M12" s="67"/>
      <c r="N12" s="67"/>
      <c r="O12" s="67"/>
    </row>
    <row r="13" spans="1:15" ht="20.100000000000001" customHeight="1">
      <c r="A13" s="11"/>
      <c r="B13" s="12" t="s">
        <v>11</v>
      </c>
      <c r="C13" s="64">
        <v>0</v>
      </c>
      <c r="D13" s="64">
        <v>33.802999999999997</v>
      </c>
      <c r="E13" s="64">
        <v>0</v>
      </c>
      <c r="F13" s="64">
        <v>0</v>
      </c>
      <c r="G13" s="13">
        <v>949.52247191011236</v>
      </c>
      <c r="J13" s="68"/>
      <c r="K13" s="68"/>
      <c r="L13" s="67"/>
      <c r="M13" s="67"/>
      <c r="N13" s="67"/>
      <c r="O13" s="67"/>
    </row>
    <row r="14" spans="1:15" ht="20.100000000000001" customHeight="1">
      <c r="A14" s="11"/>
      <c r="B14" s="15" t="s">
        <v>12</v>
      </c>
      <c r="C14" s="64">
        <v>4.0599999999999996</v>
      </c>
      <c r="D14" s="64">
        <v>2.875</v>
      </c>
      <c r="E14" s="64">
        <v>51.49670218163368</v>
      </c>
      <c r="F14" s="64">
        <v>35.254445125689763</v>
      </c>
      <c r="G14" s="63">
        <v>43.238356506016586</v>
      </c>
      <c r="J14" s="68"/>
      <c r="K14" s="68"/>
      <c r="L14" s="67"/>
      <c r="M14" s="67"/>
      <c r="N14" s="67"/>
      <c r="O14" s="67"/>
    </row>
    <row r="15" spans="1:15" ht="20.100000000000001" customHeight="1">
      <c r="A15" s="11"/>
      <c r="B15" s="15" t="s">
        <v>13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J15" s="68"/>
      <c r="K15" s="68"/>
      <c r="L15" s="67"/>
      <c r="M15" s="67"/>
      <c r="N15" s="67"/>
      <c r="O15" s="67"/>
    </row>
    <row r="16" spans="1:15" ht="20.100000000000001" customHeight="1">
      <c r="A16" s="9" t="s">
        <v>14</v>
      </c>
      <c r="B16" s="16"/>
      <c r="C16" s="62">
        <v>376.23599999999999</v>
      </c>
      <c r="D16" s="62">
        <v>473.55099999999999</v>
      </c>
      <c r="E16" s="62">
        <v>227.26564340467172</v>
      </c>
      <c r="F16" s="62">
        <v>137.71742323116877</v>
      </c>
      <c r="G16" s="61">
        <v>166.81919726112372</v>
      </c>
      <c r="J16" s="68"/>
      <c r="K16" s="68"/>
      <c r="L16" s="67"/>
      <c r="M16" s="67"/>
      <c r="N16" s="67"/>
      <c r="O16" s="67"/>
    </row>
    <row r="17" spans="1:15" ht="20.100000000000001" customHeight="1">
      <c r="A17" s="17"/>
      <c r="B17" s="12" t="s">
        <v>15</v>
      </c>
      <c r="C17" s="64">
        <v>376.23599999999999</v>
      </c>
      <c r="D17" s="64">
        <v>473.55099999999999</v>
      </c>
      <c r="E17" s="64">
        <v>227.26564340467172</v>
      </c>
      <c r="F17" s="64">
        <v>137.71742323116877</v>
      </c>
      <c r="G17" s="63">
        <v>166.81919726112372</v>
      </c>
      <c r="J17" s="68"/>
      <c r="K17" s="68"/>
      <c r="L17" s="67"/>
      <c r="M17" s="67"/>
      <c r="N17" s="67"/>
      <c r="O17" s="67"/>
    </row>
    <row r="18" spans="1:15" ht="20.100000000000001" customHeight="1">
      <c r="A18" s="17"/>
      <c r="B18" s="14" t="s">
        <v>9</v>
      </c>
      <c r="C18" s="64">
        <v>226.065</v>
      </c>
      <c r="D18" s="64">
        <v>425.904</v>
      </c>
      <c r="E18" s="64">
        <v>322.75634619228464</v>
      </c>
      <c r="F18" s="64">
        <v>225.5966947401875</v>
      </c>
      <c r="G18" s="63">
        <v>251.88887000061814</v>
      </c>
      <c r="J18" s="68"/>
      <c r="K18" s="68"/>
      <c r="L18" s="67"/>
      <c r="M18" s="67"/>
      <c r="N18" s="67"/>
      <c r="O18" s="67"/>
    </row>
    <row r="19" spans="1:15" ht="20.100000000000001" customHeight="1">
      <c r="A19" s="17"/>
      <c r="B19" s="12" t="s">
        <v>16</v>
      </c>
      <c r="C19" s="64">
        <v>0</v>
      </c>
      <c r="D19" s="64">
        <v>0</v>
      </c>
      <c r="E19" s="64">
        <v>0</v>
      </c>
      <c r="F19" s="64">
        <v>0</v>
      </c>
      <c r="G19" s="62">
        <v>0</v>
      </c>
      <c r="J19" s="68"/>
      <c r="K19" s="68"/>
      <c r="L19" s="67"/>
      <c r="M19" s="67"/>
      <c r="N19" s="67"/>
      <c r="O19" s="67"/>
    </row>
    <row r="20" spans="1:15" ht="20.100000000000001" customHeight="1">
      <c r="A20" s="1"/>
      <c r="B20" s="15" t="s">
        <v>13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  <c r="J20" s="68"/>
      <c r="K20" s="68"/>
      <c r="L20" s="67"/>
      <c r="M20" s="67"/>
      <c r="N20" s="67"/>
      <c r="O20" s="67"/>
    </row>
    <row r="21" spans="1:15" ht="20.100000000000001" customHeight="1">
      <c r="A21" s="9" t="s">
        <v>17</v>
      </c>
      <c r="B21" s="16"/>
      <c r="C21" s="62">
        <v>65.831999999999994</v>
      </c>
      <c r="D21" s="62">
        <v>99.304000000000002</v>
      </c>
      <c r="E21" s="62">
        <v>249.96962332928311</v>
      </c>
      <c r="F21" s="62">
        <v>171.1990345659857</v>
      </c>
      <c r="G21" s="61">
        <v>195.79563913162045</v>
      </c>
      <c r="J21" s="68"/>
      <c r="K21" s="68"/>
      <c r="L21" s="67"/>
      <c r="M21" s="67"/>
      <c r="N21" s="67"/>
      <c r="O21" s="67"/>
    </row>
    <row r="22" spans="1:15" ht="20.100000000000001" customHeight="1">
      <c r="A22" s="11"/>
      <c r="B22" s="12" t="s">
        <v>18</v>
      </c>
      <c r="C22" s="64">
        <v>65.831999999999994</v>
      </c>
      <c r="D22" s="64">
        <v>99.304000000000002</v>
      </c>
      <c r="E22" s="64">
        <v>249.96962332928311</v>
      </c>
      <c r="F22" s="64">
        <v>171.1990345659857</v>
      </c>
      <c r="G22" s="63">
        <v>195.79563913162045</v>
      </c>
      <c r="J22" s="68"/>
      <c r="K22" s="68"/>
      <c r="L22" s="67"/>
      <c r="M22" s="67"/>
      <c r="N22" s="67"/>
      <c r="O22" s="67"/>
    </row>
    <row r="23" spans="1:15" ht="20.100000000000001" customHeight="1">
      <c r="A23" s="11"/>
      <c r="B23" s="14" t="s">
        <v>9</v>
      </c>
      <c r="C23" s="64">
        <v>65.831999999999994</v>
      </c>
      <c r="D23" s="64">
        <v>99.304000000000002</v>
      </c>
      <c r="E23" s="64">
        <v>249.96962332928311</v>
      </c>
      <c r="F23" s="64">
        <v>171.1990345659857</v>
      </c>
      <c r="G23" s="63">
        <v>195.79563913162045</v>
      </c>
      <c r="J23" s="68"/>
      <c r="K23" s="68"/>
      <c r="L23" s="67"/>
      <c r="M23" s="67"/>
      <c r="N23" s="67"/>
      <c r="O23" s="67"/>
    </row>
    <row r="24" spans="1:15" ht="20.100000000000001" customHeight="1">
      <c r="A24" s="11"/>
      <c r="B24" s="18" t="s">
        <v>19</v>
      </c>
      <c r="C24" s="13">
        <v>0</v>
      </c>
      <c r="D24" s="13">
        <v>0</v>
      </c>
      <c r="E24" s="62">
        <v>0</v>
      </c>
      <c r="F24" s="62">
        <v>0</v>
      </c>
      <c r="G24" s="62">
        <v>0</v>
      </c>
      <c r="J24" s="68"/>
      <c r="K24" s="68"/>
      <c r="L24" s="67"/>
      <c r="M24" s="67"/>
      <c r="N24" s="67"/>
      <c r="O24" s="67"/>
    </row>
    <row r="25" spans="1:15" ht="20.100000000000001" customHeight="1">
      <c r="A25" s="11"/>
      <c r="B25" s="18" t="s">
        <v>20</v>
      </c>
      <c r="C25" s="13">
        <v>0</v>
      </c>
      <c r="D25" s="13">
        <v>0</v>
      </c>
      <c r="E25" s="13">
        <v>0</v>
      </c>
      <c r="F25" s="13">
        <v>0</v>
      </c>
      <c r="G25" s="62">
        <v>0</v>
      </c>
      <c r="J25" s="68"/>
      <c r="K25" s="68"/>
      <c r="L25" s="67"/>
      <c r="M25" s="67"/>
      <c r="N25" s="67"/>
      <c r="O25" s="67"/>
    </row>
    <row r="26" spans="1:15" ht="20.100000000000001" customHeight="1">
      <c r="A26" s="119"/>
      <c r="B26" s="120"/>
      <c r="C26" s="121"/>
      <c r="D26" s="121"/>
      <c r="E26" s="122"/>
      <c r="F26" s="122"/>
    </row>
    <row r="27" spans="1:15" ht="20.100000000000001" customHeight="1">
      <c r="A27" s="119"/>
      <c r="B27" s="120"/>
      <c r="C27" s="123"/>
      <c r="D27" s="123"/>
      <c r="E27" s="122"/>
      <c r="F27" s="122"/>
    </row>
    <row r="28" spans="1:15" ht="20.100000000000001" customHeight="1">
      <c r="A28" s="119"/>
      <c r="B28" s="124"/>
      <c r="C28" s="72"/>
      <c r="D28" s="72"/>
      <c r="E28" s="72"/>
      <c r="F28" s="72"/>
    </row>
    <row r="29" spans="1:15" ht="20.100000000000001" customHeight="1">
      <c r="A29" s="119"/>
      <c r="B29" s="72"/>
      <c r="C29" s="72"/>
      <c r="D29" s="72"/>
      <c r="E29" s="72"/>
      <c r="F29" s="72"/>
    </row>
    <row r="30" spans="1:15" ht="20.100000000000001" customHeight="1">
      <c r="A30" s="119"/>
      <c r="B30" s="72"/>
      <c r="C30" s="72"/>
      <c r="D30" s="72"/>
      <c r="E30" s="72"/>
      <c r="F30" s="72"/>
    </row>
    <row r="31" spans="1:15" ht="20.100000000000001" customHeight="1">
      <c r="A31" s="119"/>
      <c r="B31" s="72"/>
      <c r="C31" s="72"/>
      <c r="D31" s="72"/>
      <c r="E31" s="72"/>
      <c r="F31" s="72"/>
    </row>
    <row r="32" spans="1:15" ht="20.100000000000001" customHeight="1">
      <c r="A32" s="119"/>
      <c r="B32" s="72"/>
      <c r="C32" s="123"/>
      <c r="D32" s="123"/>
      <c r="E32" s="122"/>
      <c r="F32" s="122"/>
    </row>
    <row r="33" spans="1:11" ht="20.100000000000001" customHeight="1">
      <c r="A33" s="119"/>
      <c r="B33" s="124"/>
      <c r="C33" s="123"/>
      <c r="D33" s="123"/>
      <c r="E33" s="122"/>
      <c r="F33" s="122"/>
      <c r="J33" s="2"/>
      <c r="K33" s="2"/>
    </row>
    <row r="34" spans="1:11" ht="20.100000000000001" customHeight="1">
      <c r="A34" s="119"/>
      <c r="B34" s="72"/>
      <c r="C34" s="72"/>
      <c r="D34" s="72"/>
      <c r="E34" s="72"/>
      <c r="F34" s="72"/>
      <c r="J34" s="2"/>
      <c r="K34" s="2"/>
    </row>
    <row r="35" spans="1:11" ht="20.100000000000001" customHeight="1">
      <c r="A35" s="119"/>
      <c r="B35" s="125"/>
      <c r="C35" s="123"/>
      <c r="D35" s="123"/>
      <c r="E35" s="122"/>
      <c r="F35" s="122"/>
      <c r="J35" s="2"/>
      <c r="K35" s="2"/>
    </row>
    <row r="36" spans="1:11" ht="20.100000000000001" customHeight="1">
      <c r="A36" s="119"/>
      <c r="B36" s="72"/>
      <c r="C36" s="72"/>
      <c r="D36" s="72"/>
      <c r="E36" s="72"/>
      <c r="F36" s="72"/>
      <c r="J36" s="2"/>
      <c r="K36" s="2"/>
    </row>
    <row r="37" spans="1:11" ht="20.100000000000001" customHeight="1">
      <c r="A37" s="119"/>
      <c r="B37" s="125"/>
      <c r="C37" s="123"/>
      <c r="D37" s="123"/>
      <c r="E37" s="122"/>
      <c r="F37" s="122"/>
      <c r="J37" s="2"/>
      <c r="K37" s="2"/>
    </row>
    <row r="38" spans="1:11" ht="20.100000000000001" customHeight="1">
      <c r="A38" s="119"/>
      <c r="B38" s="72"/>
      <c r="C38" s="72"/>
      <c r="D38" s="72"/>
      <c r="E38" s="72"/>
      <c r="F38" s="72"/>
      <c r="J38" s="2"/>
      <c r="K38" s="2"/>
    </row>
    <row r="39" spans="1:11" ht="20.100000000000001" customHeight="1">
      <c r="A39" s="119"/>
      <c r="B39" s="72"/>
      <c r="C39" s="72"/>
      <c r="D39" s="72"/>
      <c r="E39" s="72"/>
      <c r="F39" s="72"/>
      <c r="J39" s="2"/>
      <c r="K39" s="2"/>
    </row>
    <row r="40" spans="1:11" ht="20.100000000000001" customHeight="1">
      <c r="A40" s="119"/>
      <c r="B40" s="72"/>
      <c r="C40" s="72"/>
      <c r="D40" s="72"/>
      <c r="E40" s="72"/>
      <c r="F40" s="72"/>
      <c r="J40" s="2"/>
      <c r="K40" s="2"/>
    </row>
    <row r="41" spans="1:11" ht="20.100000000000001" customHeight="1">
      <c r="A41" s="119"/>
      <c r="B41" s="72"/>
      <c r="C41" s="72"/>
      <c r="D41" s="72"/>
      <c r="E41" s="72"/>
      <c r="F41" s="72"/>
      <c r="J41" s="2"/>
      <c r="K41" s="2"/>
    </row>
    <row r="42" spans="1:11" ht="20.100000000000001" customHeight="1">
      <c r="A42" s="119"/>
      <c r="B42" s="72"/>
      <c r="C42" s="72"/>
      <c r="D42" s="72"/>
      <c r="E42" s="72"/>
      <c r="F42" s="72"/>
      <c r="J42" s="2"/>
      <c r="K42" s="2"/>
    </row>
    <row r="43" spans="1:11" ht="20.100000000000001" customHeight="1">
      <c r="A43" s="119"/>
      <c r="B43" s="72"/>
      <c r="C43" s="73"/>
      <c r="D43" s="73"/>
      <c r="E43" s="72"/>
      <c r="F43" s="72"/>
      <c r="J43" s="2"/>
      <c r="K43" s="2"/>
    </row>
    <row r="44" spans="1:11" ht="20.100000000000001" customHeight="1">
      <c r="A44" s="19"/>
      <c r="C44" s="5"/>
      <c r="D44" s="5"/>
      <c r="J44" s="2"/>
      <c r="K44" s="2"/>
    </row>
    <row r="45" spans="1:11" ht="20.100000000000001" customHeight="1">
      <c r="A45" s="19"/>
      <c r="C45" s="5"/>
      <c r="D45" s="5"/>
      <c r="J45" s="2"/>
      <c r="K45" s="2"/>
    </row>
    <row r="46" spans="1:11" ht="20.100000000000001" customHeight="1">
      <c r="A46" s="19"/>
      <c r="C46" s="5"/>
      <c r="D46" s="5"/>
      <c r="J46" s="2"/>
      <c r="K46" s="2"/>
    </row>
    <row r="47" spans="1:11" ht="20.100000000000001" customHeight="1">
      <c r="A47" s="19"/>
      <c r="C47" s="5"/>
      <c r="D47" s="5"/>
      <c r="J47" s="2"/>
      <c r="K47" s="2"/>
    </row>
    <row r="48" spans="1:11" ht="15.95" customHeight="1">
      <c r="A48" s="19"/>
      <c r="J48" s="2"/>
      <c r="K48" s="2"/>
    </row>
    <row r="49" spans="1:11" ht="15.95" customHeight="1">
      <c r="A49" s="19"/>
      <c r="J49" s="2"/>
      <c r="K49" s="2"/>
    </row>
    <row r="50" spans="1:11" ht="15.95" customHeight="1">
      <c r="A50" s="19"/>
      <c r="J50" s="2"/>
      <c r="K50" s="2"/>
    </row>
    <row r="51" spans="1:11" ht="15.95" customHeight="1">
      <c r="A51" s="19"/>
      <c r="J51" s="2"/>
      <c r="K51" s="2"/>
    </row>
    <row r="52" spans="1:11" ht="15.95" customHeight="1">
      <c r="A52" s="19"/>
      <c r="J52" s="2"/>
      <c r="K52" s="2"/>
    </row>
    <row r="53" spans="1:11" ht="15.95" customHeight="1">
      <c r="A53" s="19"/>
      <c r="J53" s="2"/>
      <c r="K53" s="2"/>
    </row>
    <row r="54" spans="1:11" ht="15.95" customHeight="1">
      <c r="A54" s="19"/>
      <c r="J54" s="2"/>
      <c r="K54" s="2"/>
    </row>
    <row r="55" spans="1:11" ht="15.95" customHeight="1">
      <c r="A55" s="19"/>
      <c r="J55" s="2"/>
      <c r="K55" s="2"/>
    </row>
    <row r="56" spans="1:11" ht="15.95" customHeight="1">
      <c r="A56" s="19"/>
      <c r="J56" s="2"/>
      <c r="K56" s="2"/>
    </row>
    <row r="57" spans="1:11" ht="15.95" customHeight="1">
      <c r="A57" s="19"/>
      <c r="J57" s="2"/>
      <c r="K57" s="2"/>
    </row>
    <row r="58" spans="1:11" ht="15.95" customHeight="1">
      <c r="A58" s="19"/>
      <c r="J58" s="2"/>
      <c r="K58" s="2"/>
    </row>
    <row r="59" spans="1:11" ht="15.95" customHeight="1">
      <c r="A59" s="19"/>
      <c r="J59" s="2"/>
      <c r="K59" s="2"/>
    </row>
    <row r="60" spans="1:11" ht="15.95" customHeight="1">
      <c r="A60" s="19"/>
      <c r="J60" s="2"/>
      <c r="K60" s="2"/>
    </row>
    <row r="61" spans="1:11" ht="15.95" customHeight="1">
      <c r="A61" s="19"/>
      <c r="J61" s="2"/>
      <c r="K61" s="2"/>
    </row>
    <row r="62" spans="1:11" ht="15.95" customHeight="1">
      <c r="A62" s="19"/>
      <c r="J62" s="2"/>
      <c r="K62" s="2"/>
    </row>
    <row r="63" spans="1:11" ht="15.95" customHeight="1">
      <c r="A63" s="19"/>
      <c r="J63" s="2"/>
      <c r="K63" s="2"/>
    </row>
    <row r="64" spans="1:11" ht="15.95" customHeight="1">
      <c r="A64" s="19"/>
      <c r="J64" s="2"/>
      <c r="K64" s="2"/>
    </row>
    <row r="65" spans="1:11" ht="15.95" customHeight="1">
      <c r="A65" s="19"/>
      <c r="J65" s="2"/>
      <c r="K65" s="2"/>
    </row>
    <row r="66" spans="1:11" ht="15.95" customHeight="1">
      <c r="A66" s="19"/>
      <c r="J66" s="2"/>
      <c r="K66" s="2"/>
    </row>
    <row r="67" spans="1:11" ht="15.95" customHeight="1">
      <c r="A67" s="19"/>
      <c r="J67" s="2"/>
      <c r="K67" s="2"/>
    </row>
    <row r="68" spans="1:11" ht="15.95" customHeight="1">
      <c r="A68" s="19"/>
      <c r="J68" s="2"/>
      <c r="K68" s="2"/>
    </row>
    <row r="69" spans="1:11" ht="15.95" customHeight="1">
      <c r="A69" s="19"/>
      <c r="J69" s="2"/>
      <c r="K69" s="2"/>
    </row>
  </sheetData>
  <mergeCells count="4">
    <mergeCell ref="C5:C6"/>
    <mergeCell ref="D5:D6"/>
    <mergeCell ref="A8:B8"/>
    <mergeCell ref="E5:G5"/>
  </mergeCells>
  <phoneticPr fontId="122" type="noConversion"/>
  <printOptions horizontalCentered="1"/>
  <pageMargins left="0.98425196850393704" right="0.19685039370078741" top="0.78740157480314965" bottom="0.39370078740157483" header="0.31496062992125984" footer="0.31496062992125984"/>
  <pageSetup paperSize="9" firstPageNumber="1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2"/>
  <sheetViews>
    <sheetView workbookViewId="0">
      <selection activeCell="B19" sqref="B19"/>
    </sheetView>
  </sheetViews>
  <sheetFormatPr defaultColWidth="8" defaultRowHeight="27" customHeight="1"/>
  <cols>
    <col min="1" max="1" width="35.625" style="328" customWidth="1"/>
    <col min="2" max="2" width="9" style="329" customWidth="1"/>
    <col min="3" max="4" width="9" style="306" customWidth="1"/>
    <col min="5" max="5" width="9.625" style="306" hidden="1" customWidth="1"/>
    <col min="6" max="8" width="8.5" style="306" customWidth="1"/>
    <col min="9" max="10" width="0" style="306" hidden="1" customWidth="1"/>
    <col min="11" max="11" width="9.25" style="306" hidden="1" customWidth="1"/>
    <col min="12" max="12" width="0" style="306" hidden="1" customWidth="1"/>
    <col min="13" max="14" width="8" style="306"/>
    <col min="15" max="15" width="9.75" style="306" bestFit="1" customWidth="1"/>
    <col min="16" max="16384" width="8" style="306"/>
  </cols>
  <sheetData>
    <row r="1" spans="1:15" s="291" customFormat="1" ht="18.75">
      <c r="A1" s="289" t="s">
        <v>333</v>
      </c>
      <c r="B1" s="290"/>
      <c r="D1" s="292"/>
      <c r="E1" s="293"/>
      <c r="F1" s="293"/>
      <c r="G1" s="294"/>
    </row>
    <row r="2" spans="1:15" s="291" customFormat="1" ht="16.5" customHeight="1">
      <c r="A2" s="289"/>
      <c r="B2" s="290"/>
      <c r="D2" s="292"/>
      <c r="E2" s="293"/>
      <c r="F2" s="293"/>
      <c r="G2" s="294"/>
    </row>
    <row r="3" spans="1:15" s="291" customFormat="1" ht="27" customHeight="1">
      <c r="A3" s="582"/>
      <c r="B3" s="583"/>
      <c r="C3" s="584"/>
      <c r="D3" s="654" t="s">
        <v>149</v>
      </c>
      <c r="E3" s="654"/>
      <c r="F3" s="654"/>
      <c r="G3" s="654"/>
    </row>
    <row r="4" spans="1:15" s="297" customFormat="1" ht="21.95" customHeight="1">
      <c r="A4" s="295"/>
      <c r="B4" s="670" t="s">
        <v>143</v>
      </c>
      <c r="C4" s="670" t="s">
        <v>155</v>
      </c>
      <c r="D4" s="670" t="s">
        <v>70</v>
      </c>
      <c r="E4" s="296" t="s">
        <v>65</v>
      </c>
      <c r="F4" s="296" t="s">
        <v>65</v>
      </c>
      <c r="G4" s="296" t="s">
        <v>67</v>
      </c>
    </row>
    <row r="5" spans="1:15" s="297" customFormat="1" ht="21.95" customHeight="1">
      <c r="A5" s="295"/>
      <c r="B5" s="671"/>
      <c r="C5" s="671"/>
      <c r="D5" s="671"/>
      <c r="E5" s="298" t="s">
        <v>66</v>
      </c>
      <c r="F5" s="298" t="s">
        <v>61</v>
      </c>
      <c r="G5" s="298" t="s">
        <v>62</v>
      </c>
    </row>
    <row r="6" spans="1:15" s="301" customFormat="1" ht="21.95" customHeight="1">
      <c r="A6" s="299"/>
      <c r="B6" s="672"/>
      <c r="C6" s="672"/>
      <c r="D6" s="672"/>
      <c r="E6" s="300" t="s">
        <v>2</v>
      </c>
      <c r="F6" s="300" t="s">
        <v>2</v>
      </c>
      <c r="G6" s="300" t="s">
        <v>2</v>
      </c>
    </row>
    <row r="7" spans="1:15" ht="15.75">
      <c r="A7" s="302"/>
      <c r="B7" s="303"/>
      <c r="C7" s="303"/>
      <c r="D7" s="303"/>
      <c r="E7" s="304"/>
      <c r="F7" s="304"/>
      <c r="G7" s="305"/>
    </row>
    <row r="8" spans="1:15" s="310" customFormat="1" ht="24" customHeight="1">
      <c r="A8" s="307" t="s">
        <v>159</v>
      </c>
      <c r="B8" s="308">
        <f>SUM(B11:B22)</f>
        <v>5577</v>
      </c>
      <c r="C8" s="308">
        <f t="shared" ref="C8:D8" si="0">SUM(C11:C22)</f>
        <v>5688</v>
      </c>
      <c r="D8" s="308">
        <f t="shared" si="0"/>
        <v>33320</v>
      </c>
      <c r="E8" s="309">
        <f>C8/B8%</f>
        <v>101.99031737493276</v>
      </c>
      <c r="F8" s="309">
        <v>113.80748953600859</v>
      </c>
      <c r="G8" s="309">
        <v>112.32306082831866</v>
      </c>
      <c r="J8" s="311"/>
      <c r="K8" s="312">
        <f>D8+'15. DT lu tru &amp; DV thang'!D8</f>
        <v>38708.300000000003</v>
      </c>
      <c r="L8" s="313"/>
    </row>
    <row r="9" spans="1:15" s="310" customFormat="1" ht="30" hidden="1">
      <c r="A9" s="314" t="s">
        <v>160</v>
      </c>
      <c r="B9" s="315">
        <v>62.69</v>
      </c>
      <c r="C9" s="315">
        <v>100</v>
      </c>
      <c r="D9" s="315">
        <v>463.21800000000002</v>
      </c>
      <c r="E9" s="309">
        <f t="shared" ref="E9:E22" si="1">C9/B9%</f>
        <v>159.51507417450949</v>
      </c>
      <c r="F9" s="316"/>
      <c r="G9" s="316"/>
    </row>
    <row r="10" spans="1:15" s="318" customFormat="1" ht="24" customHeight="1">
      <c r="A10" s="317" t="s">
        <v>161</v>
      </c>
      <c r="B10" s="315"/>
      <c r="C10" s="315"/>
      <c r="D10" s="315"/>
      <c r="E10" s="309"/>
      <c r="F10" s="316"/>
      <c r="G10" s="316"/>
      <c r="J10" s="319"/>
      <c r="L10" s="320"/>
    </row>
    <row r="11" spans="1:15" s="318" customFormat="1" ht="24" customHeight="1">
      <c r="A11" s="321" t="s">
        <v>162</v>
      </c>
      <c r="B11" s="315">
        <v>1969</v>
      </c>
      <c r="C11" s="315">
        <v>2013</v>
      </c>
      <c r="D11" s="315">
        <v>11829</v>
      </c>
      <c r="E11" s="316">
        <f t="shared" si="1"/>
        <v>102.23463687150837</v>
      </c>
      <c r="F11" s="322">
        <v>112.79926672571854</v>
      </c>
      <c r="G11" s="322">
        <v>113.57895114650167</v>
      </c>
      <c r="I11" s="320"/>
      <c r="J11" s="323"/>
      <c r="K11" s="324"/>
    </row>
    <row r="12" spans="1:15" s="318" customFormat="1" ht="24" customHeight="1">
      <c r="A12" s="321" t="s">
        <v>163</v>
      </c>
      <c r="B12" s="315">
        <v>251</v>
      </c>
      <c r="C12" s="315">
        <v>256</v>
      </c>
      <c r="D12" s="315">
        <v>1525</v>
      </c>
      <c r="E12" s="316">
        <f t="shared" si="1"/>
        <v>101.99203187250997</v>
      </c>
      <c r="F12" s="322">
        <v>113.82896114409806</v>
      </c>
      <c r="G12" s="322">
        <v>111.43854599231724</v>
      </c>
      <c r="I12" s="320"/>
      <c r="K12" s="325">
        <v>49.6</v>
      </c>
      <c r="L12" s="323">
        <f>K12/$K$8%</f>
        <v>0.12813789290668925</v>
      </c>
    </row>
    <row r="13" spans="1:15" s="318" customFormat="1" ht="24" customHeight="1">
      <c r="A13" s="321" t="s">
        <v>164</v>
      </c>
      <c r="B13" s="315">
        <v>737</v>
      </c>
      <c r="C13" s="315">
        <v>750</v>
      </c>
      <c r="D13" s="315">
        <v>4404</v>
      </c>
      <c r="E13" s="316">
        <f t="shared" si="1"/>
        <v>101.76390773405699</v>
      </c>
      <c r="F13" s="322">
        <v>116.93582733364012</v>
      </c>
      <c r="G13" s="322">
        <v>112.76593966992951</v>
      </c>
      <c r="I13" s="320"/>
      <c r="K13" s="278">
        <v>1681.7</v>
      </c>
      <c r="L13" s="323">
        <f t="shared" ref="L13:L14" si="2">K13/$K$8%</f>
        <v>4.3445462601044218</v>
      </c>
      <c r="M13" s="325"/>
      <c r="N13" s="320"/>
      <c r="O13" s="324"/>
    </row>
    <row r="14" spans="1:15" s="318" customFormat="1" ht="24" customHeight="1">
      <c r="A14" s="321" t="s">
        <v>165</v>
      </c>
      <c r="B14" s="315">
        <v>64</v>
      </c>
      <c r="C14" s="315">
        <v>64</v>
      </c>
      <c r="D14" s="315">
        <v>370</v>
      </c>
      <c r="E14" s="316">
        <f t="shared" si="1"/>
        <v>100</v>
      </c>
      <c r="F14" s="322">
        <v>108.72105850901829</v>
      </c>
      <c r="G14" s="322">
        <v>107.48658241639863</v>
      </c>
      <c r="I14" s="320"/>
      <c r="K14" s="278">
        <v>3655.4</v>
      </c>
      <c r="L14" s="323">
        <f t="shared" si="2"/>
        <v>9.4434526961917715</v>
      </c>
      <c r="M14" s="325"/>
      <c r="N14" s="320"/>
      <c r="O14" s="324"/>
    </row>
    <row r="15" spans="1:15" s="318" customFormat="1" ht="24" customHeight="1">
      <c r="A15" s="321" t="s">
        <v>166</v>
      </c>
      <c r="B15" s="315">
        <v>731</v>
      </c>
      <c r="C15" s="315">
        <v>745</v>
      </c>
      <c r="D15" s="315">
        <v>4335</v>
      </c>
      <c r="E15" s="316">
        <f t="shared" si="1"/>
        <v>101.91518467852258</v>
      </c>
      <c r="F15" s="322">
        <v>115.67040221728746</v>
      </c>
      <c r="G15" s="322">
        <v>112.70653896398937</v>
      </c>
      <c r="I15" s="320"/>
      <c r="K15" s="325"/>
      <c r="M15" s="325"/>
      <c r="O15" s="324"/>
    </row>
    <row r="16" spans="1:15" s="318" customFormat="1" ht="24" customHeight="1">
      <c r="A16" s="321" t="s">
        <v>167</v>
      </c>
      <c r="B16" s="315">
        <v>818</v>
      </c>
      <c r="C16" s="315">
        <v>838</v>
      </c>
      <c r="D16" s="315">
        <v>4831</v>
      </c>
      <c r="E16" s="316">
        <f t="shared" si="1"/>
        <v>102.44498777506112</v>
      </c>
      <c r="F16" s="322">
        <v>112.52399549317276</v>
      </c>
      <c r="G16" s="322">
        <v>110.12251028486553</v>
      </c>
      <c r="I16" s="320"/>
      <c r="O16" s="320"/>
    </row>
    <row r="17" spans="1:9" s="318" customFormat="1" ht="24" customHeight="1">
      <c r="A17" s="321" t="s">
        <v>168</v>
      </c>
      <c r="B17" s="315">
        <v>239</v>
      </c>
      <c r="C17" s="315">
        <v>242</v>
      </c>
      <c r="D17" s="315">
        <v>1464</v>
      </c>
      <c r="E17" s="316">
        <f t="shared" si="1"/>
        <v>101.25523012552301</v>
      </c>
      <c r="F17" s="322">
        <v>112.60094212808713</v>
      </c>
      <c r="G17" s="322">
        <v>108.39558042485544</v>
      </c>
      <c r="I17" s="320"/>
    </row>
    <row r="18" spans="1:9" s="318" customFormat="1" ht="24" customHeight="1">
      <c r="A18" s="321" t="s">
        <v>169</v>
      </c>
      <c r="B18" s="315">
        <v>250</v>
      </c>
      <c r="C18" s="315">
        <v>255</v>
      </c>
      <c r="D18" s="315">
        <v>1485</v>
      </c>
      <c r="E18" s="316">
        <f t="shared" si="1"/>
        <v>102</v>
      </c>
      <c r="F18" s="322">
        <v>126.98815786880861</v>
      </c>
      <c r="G18" s="322">
        <v>117.92561846972387</v>
      </c>
      <c r="I18" s="320"/>
    </row>
    <row r="19" spans="1:9" s="318" customFormat="1" ht="24" customHeight="1">
      <c r="A19" s="321" t="s">
        <v>170</v>
      </c>
      <c r="B19" s="315">
        <v>113</v>
      </c>
      <c r="C19" s="315">
        <v>115</v>
      </c>
      <c r="D19" s="315">
        <v>676</v>
      </c>
      <c r="E19" s="316">
        <f t="shared" si="1"/>
        <v>101.76991150442478</v>
      </c>
      <c r="F19" s="326">
        <v>109.09950579737695</v>
      </c>
      <c r="G19" s="326">
        <v>110.96291124525783</v>
      </c>
      <c r="I19" s="320"/>
    </row>
    <row r="20" spans="1:9" s="318" customFormat="1" ht="24" customHeight="1">
      <c r="A20" s="321" t="s">
        <v>171</v>
      </c>
      <c r="B20" s="315">
        <v>73</v>
      </c>
      <c r="C20" s="315">
        <v>73</v>
      </c>
      <c r="D20" s="315">
        <v>427</v>
      </c>
      <c r="E20" s="316">
        <f t="shared" si="1"/>
        <v>100</v>
      </c>
      <c r="F20" s="326">
        <v>108.77522088322362</v>
      </c>
      <c r="G20" s="326">
        <v>110.21362554198453</v>
      </c>
      <c r="I20" s="320"/>
    </row>
    <row r="21" spans="1:9" s="318" customFormat="1" ht="24" customHeight="1">
      <c r="A21" s="321" t="s">
        <v>172</v>
      </c>
      <c r="B21" s="315">
        <v>206</v>
      </c>
      <c r="C21" s="315">
        <v>210</v>
      </c>
      <c r="D21" s="315">
        <v>1249</v>
      </c>
      <c r="E21" s="316">
        <f t="shared" si="1"/>
        <v>101.94174757281553</v>
      </c>
      <c r="F21" s="326">
        <v>109.20627720187983</v>
      </c>
      <c r="G21" s="326">
        <v>111.9910229160795</v>
      </c>
      <c r="I21" s="320"/>
    </row>
    <row r="22" spans="1:9" s="318" customFormat="1" ht="38.25" customHeight="1">
      <c r="A22" s="327" t="s">
        <v>173</v>
      </c>
      <c r="B22" s="315">
        <v>126</v>
      </c>
      <c r="C22" s="315">
        <v>127</v>
      </c>
      <c r="D22" s="315">
        <v>725</v>
      </c>
      <c r="E22" s="316">
        <f t="shared" si="1"/>
        <v>100.7936507936508</v>
      </c>
      <c r="F22" s="326">
        <v>106.8376786969403</v>
      </c>
      <c r="G22" s="326">
        <v>107.17134843782299</v>
      </c>
      <c r="I22" s="320"/>
    </row>
  </sheetData>
  <mergeCells count="4">
    <mergeCell ref="D3:G3"/>
    <mergeCell ref="B4:B6"/>
    <mergeCell ref="C4:C6"/>
    <mergeCell ref="D4:D6"/>
  </mergeCells>
  <printOptions horizontalCentered="1"/>
  <pageMargins left="0.39370078740157483" right="0.78740157480314965" top="0.78740157480314965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1"/>
  <sheetViews>
    <sheetView workbookViewId="0">
      <selection activeCell="B19" sqref="B19"/>
    </sheetView>
  </sheetViews>
  <sheetFormatPr defaultColWidth="7" defaultRowHeight="15"/>
  <cols>
    <col min="1" max="1" width="36" style="334" customWidth="1"/>
    <col min="2" max="3" width="9.5" style="334" customWidth="1"/>
    <col min="4" max="5" width="7.875" style="334" customWidth="1"/>
    <col min="6" max="7" width="8.875" style="334" customWidth="1"/>
    <col min="8" max="8" width="7.625" style="334" hidden="1" customWidth="1"/>
    <col min="9" max="9" width="0" style="334" hidden="1" customWidth="1"/>
    <col min="10" max="16384" width="7" style="334"/>
  </cols>
  <sheetData>
    <row r="1" spans="1:10" s="331" customFormat="1" ht="18.75">
      <c r="A1" s="330" t="s">
        <v>334</v>
      </c>
      <c r="B1" s="330"/>
      <c r="C1" s="330"/>
      <c r="D1" s="330"/>
      <c r="E1" s="330"/>
    </row>
    <row r="2" spans="1:10" s="331" customFormat="1" ht="18.75">
      <c r="A2" s="330"/>
      <c r="B2" s="330"/>
      <c r="C2" s="330"/>
      <c r="D2" s="330"/>
      <c r="E2" s="330"/>
    </row>
    <row r="3" spans="1:10" s="331" customFormat="1" ht="21" customHeight="1">
      <c r="D3" s="675" t="s">
        <v>149</v>
      </c>
      <c r="E3" s="675"/>
      <c r="F3" s="675"/>
      <c r="G3" s="612"/>
    </row>
    <row r="4" spans="1:10" s="333" customFormat="1" ht="36" customHeight="1">
      <c r="A4" s="332"/>
      <c r="B4" s="673" t="s">
        <v>174</v>
      </c>
      <c r="C4" s="673" t="s">
        <v>175</v>
      </c>
      <c r="D4" s="676" t="s">
        <v>139</v>
      </c>
      <c r="E4" s="676"/>
      <c r="F4" s="676"/>
      <c r="G4" s="613"/>
    </row>
    <row r="5" spans="1:10" s="333" customFormat="1" ht="27" customHeight="1">
      <c r="A5" s="72"/>
      <c r="B5" s="674"/>
      <c r="C5" s="674"/>
      <c r="D5" s="270" t="s">
        <v>145</v>
      </c>
      <c r="E5" s="270" t="s">
        <v>146</v>
      </c>
      <c r="F5" s="270" t="s">
        <v>67</v>
      </c>
      <c r="G5" s="265"/>
    </row>
    <row r="6" spans="1:10">
      <c r="A6" s="2"/>
      <c r="B6" s="335"/>
      <c r="C6" s="335"/>
      <c r="D6" s="335"/>
      <c r="E6" s="335"/>
    </row>
    <row r="7" spans="1:10" s="339" customFormat="1" ht="28.5" customHeight="1">
      <c r="A7" s="336" t="s">
        <v>0</v>
      </c>
      <c r="B7" s="337">
        <v>16596</v>
      </c>
      <c r="C7" s="337">
        <v>16724</v>
      </c>
      <c r="D7" s="338">
        <v>111.94386682308328</v>
      </c>
      <c r="E7" s="338">
        <v>112.70187615923939</v>
      </c>
      <c r="F7" s="309">
        <v>112.32306082831866</v>
      </c>
      <c r="G7" s="309"/>
      <c r="H7" s="340"/>
      <c r="J7" s="340"/>
    </row>
    <row r="8" spans="1:10" s="345" customFormat="1" ht="27.75" hidden="1" customHeight="1">
      <c r="A8" s="341" t="s">
        <v>160</v>
      </c>
      <c r="B8" s="342"/>
      <c r="C8" s="343"/>
      <c r="D8" s="344"/>
      <c r="E8" s="344"/>
      <c r="F8" s="316"/>
      <c r="G8" s="316"/>
      <c r="H8" s="340"/>
      <c r="J8" s="340"/>
    </row>
    <row r="9" spans="1:10" s="345" customFormat="1" ht="22.5" customHeight="1">
      <c r="A9" s="346" t="s">
        <v>161</v>
      </c>
      <c r="B9" s="342"/>
      <c r="C9" s="342"/>
      <c r="D9" s="344"/>
      <c r="E9" s="344"/>
      <c r="F9" s="316"/>
      <c r="G9" s="316"/>
      <c r="H9" s="340"/>
      <c r="J9" s="340"/>
    </row>
    <row r="10" spans="1:10" s="345" customFormat="1" ht="22.5" customHeight="1">
      <c r="A10" s="321" t="s">
        <v>162</v>
      </c>
      <c r="B10" s="342">
        <v>5920</v>
      </c>
      <c r="C10" s="342">
        <v>5909</v>
      </c>
      <c r="D10" s="347">
        <v>115.44403182680054</v>
      </c>
      <c r="E10" s="347">
        <v>111.7696429226761</v>
      </c>
      <c r="F10" s="322">
        <v>113.57895114650167</v>
      </c>
      <c r="G10" s="322"/>
      <c r="H10" s="348">
        <f t="shared" ref="H10:H21" si="0">B10/$B$7%</f>
        <v>35.671246083393584</v>
      </c>
      <c r="I10" s="348">
        <f t="shared" ref="I10:I21" si="1">C10/$C$7%</f>
        <v>35.332456350155461</v>
      </c>
      <c r="J10" s="340"/>
    </row>
    <row r="11" spans="1:10" s="345" customFormat="1" ht="22.5" customHeight="1">
      <c r="A11" s="321" t="s">
        <v>163</v>
      </c>
      <c r="B11" s="342">
        <v>771</v>
      </c>
      <c r="C11" s="342">
        <v>754</v>
      </c>
      <c r="D11" s="347">
        <v>110.58306678442695</v>
      </c>
      <c r="E11" s="347">
        <v>112.32841254380281</v>
      </c>
      <c r="F11" s="322">
        <v>111.43854599231724</v>
      </c>
      <c r="G11" s="322"/>
      <c r="H11" s="348">
        <f t="shared" si="0"/>
        <v>4.6456977584960226</v>
      </c>
      <c r="I11" s="348">
        <f t="shared" si="1"/>
        <v>4.5084907916766319</v>
      </c>
      <c r="J11" s="340"/>
    </row>
    <row r="12" spans="1:10" s="345" customFormat="1" ht="22.5" customHeight="1">
      <c r="A12" s="321" t="s">
        <v>164</v>
      </c>
      <c r="B12" s="342">
        <v>2185</v>
      </c>
      <c r="C12" s="342">
        <v>2219</v>
      </c>
      <c r="D12" s="347">
        <v>110.64936662184257</v>
      </c>
      <c r="E12" s="347">
        <v>114.92968353578341</v>
      </c>
      <c r="F12" s="322">
        <v>112.76593966992951</v>
      </c>
      <c r="G12" s="322"/>
      <c r="H12" s="348">
        <f t="shared" si="0"/>
        <v>13.165823089901181</v>
      </c>
      <c r="I12" s="348">
        <f t="shared" si="1"/>
        <v>13.268356852427647</v>
      </c>
      <c r="J12" s="340"/>
    </row>
    <row r="13" spans="1:10" s="345" customFormat="1" ht="22.5" customHeight="1">
      <c r="A13" s="321" t="s">
        <v>165</v>
      </c>
      <c r="B13" s="342">
        <v>179</v>
      </c>
      <c r="C13" s="342">
        <v>191</v>
      </c>
      <c r="D13" s="347">
        <v>106.59331250994552</v>
      </c>
      <c r="E13" s="347">
        <v>108.33738162570204</v>
      </c>
      <c r="F13" s="322">
        <v>107.48658241639863</v>
      </c>
      <c r="G13" s="322"/>
      <c r="H13" s="348">
        <f t="shared" si="0"/>
        <v>1.0785731501566642</v>
      </c>
      <c r="I13" s="348">
        <f t="shared" si="1"/>
        <v>1.1420712748146375</v>
      </c>
      <c r="J13" s="340"/>
    </row>
    <row r="14" spans="1:10" s="345" customFormat="1" ht="22.5" customHeight="1">
      <c r="A14" s="321" t="s">
        <v>166</v>
      </c>
      <c r="B14" s="342">
        <v>2156</v>
      </c>
      <c r="C14" s="342">
        <v>2179</v>
      </c>
      <c r="D14" s="347">
        <v>111.50455829728685</v>
      </c>
      <c r="E14" s="347">
        <v>113.9210190959033</v>
      </c>
      <c r="F14" s="322">
        <v>112.70653896398937</v>
      </c>
      <c r="G14" s="322"/>
      <c r="H14" s="348">
        <f t="shared" si="0"/>
        <v>12.991082188479151</v>
      </c>
      <c r="I14" s="348">
        <f t="shared" si="1"/>
        <v>13.029179622099976</v>
      </c>
      <c r="J14" s="340"/>
    </row>
    <row r="15" spans="1:10" s="345" customFormat="1" ht="22.5" customHeight="1">
      <c r="A15" s="321" t="s">
        <v>167</v>
      </c>
      <c r="B15" s="342">
        <v>2374</v>
      </c>
      <c r="C15" s="342">
        <v>2457</v>
      </c>
      <c r="D15" s="347">
        <v>108.54329440252457</v>
      </c>
      <c r="E15" s="347">
        <v>111.69267968989817</v>
      </c>
      <c r="F15" s="322">
        <v>110.12251028486553</v>
      </c>
      <c r="G15" s="322"/>
      <c r="H15" s="348">
        <f t="shared" si="0"/>
        <v>14.30465172330682</v>
      </c>
      <c r="I15" s="348">
        <f t="shared" si="1"/>
        <v>14.691461372877301</v>
      </c>
      <c r="J15" s="340"/>
    </row>
    <row r="16" spans="1:10" s="345" customFormat="1" ht="22.5" customHeight="1">
      <c r="A16" s="321" t="s">
        <v>168</v>
      </c>
      <c r="B16" s="342">
        <v>747</v>
      </c>
      <c r="C16" s="342">
        <v>717</v>
      </c>
      <c r="D16" s="347">
        <v>105.06465782763841</v>
      </c>
      <c r="E16" s="347">
        <v>112.09423718268053</v>
      </c>
      <c r="F16" s="322">
        <v>108.39558042485544</v>
      </c>
      <c r="G16" s="322"/>
      <c r="H16" s="348">
        <f t="shared" si="0"/>
        <v>4.5010845986984815</v>
      </c>
      <c r="I16" s="348">
        <f t="shared" si="1"/>
        <v>4.2872518536235349</v>
      </c>
      <c r="J16" s="340"/>
    </row>
    <row r="17" spans="1:10" ht="22.5" customHeight="1">
      <c r="A17" s="321" t="s">
        <v>169</v>
      </c>
      <c r="B17" s="343">
        <v>740</v>
      </c>
      <c r="C17" s="343">
        <v>745</v>
      </c>
      <c r="D17" s="347">
        <v>113.36495850130264</v>
      </c>
      <c r="E17" s="347">
        <v>122.82981049700838</v>
      </c>
      <c r="F17" s="322">
        <v>117.92561846972387</v>
      </c>
      <c r="G17" s="322"/>
      <c r="H17" s="348">
        <f t="shared" si="0"/>
        <v>4.458905760424198</v>
      </c>
      <c r="I17" s="348">
        <f t="shared" si="1"/>
        <v>4.4546759148529054</v>
      </c>
      <c r="J17" s="340"/>
    </row>
    <row r="18" spans="1:10" ht="22.5" customHeight="1">
      <c r="A18" s="321" t="s">
        <v>170</v>
      </c>
      <c r="B18" s="349">
        <v>337</v>
      </c>
      <c r="C18" s="349">
        <v>339</v>
      </c>
      <c r="D18" s="347">
        <v>112.39242496824188</v>
      </c>
      <c r="E18" s="347">
        <v>109.57543767174897</v>
      </c>
      <c r="F18" s="326">
        <v>110.96291124525783</v>
      </c>
      <c r="G18" s="326"/>
      <c r="H18" s="348">
        <f t="shared" si="0"/>
        <v>2.0306097854904794</v>
      </c>
      <c r="I18" s="348">
        <f t="shared" si="1"/>
        <v>2.0270270270270268</v>
      </c>
      <c r="J18" s="340"/>
    </row>
    <row r="19" spans="1:10" ht="22.5" customHeight="1">
      <c r="A19" s="321" t="s">
        <v>171</v>
      </c>
      <c r="B19" s="342">
        <v>208</v>
      </c>
      <c r="C19" s="342">
        <v>219</v>
      </c>
      <c r="D19" s="347">
        <v>109.28325722039207</v>
      </c>
      <c r="E19" s="347">
        <v>111.11197189171178</v>
      </c>
      <c r="F19" s="326">
        <v>110.21362554198453</v>
      </c>
      <c r="G19" s="326"/>
      <c r="H19" s="348">
        <f t="shared" si="0"/>
        <v>1.2533140515786936</v>
      </c>
      <c r="I19" s="348">
        <f t="shared" si="1"/>
        <v>1.3094953360440085</v>
      </c>
      <c r="J19" s="340"/>
    </row>
    <row r="20" spans="1:10" ht="22.5" customHeight="1">
      <c r="A20" s="321" t="s">
        <v>172</v>
      </c>
      <c r="B20" s="342">
        <v>629</v>
      </c>
      <c r="C20" s="342">
        <v>620</v>
      </c>
      <c r="D20" s="347">
        <v>113.20730552141451</v>
      </c>
      <c r="E20" s="347">
        <v>110.78322122491365</v>
      </c>
      <c r="F20" s="326">
        <v>111.9910229160795</v>
      </c>
      <c r="G20" s="326"/>
      <c r="H20" s="348">
        <f t="shared" si="0"/>
        <v>3.7900698963605688</v>
      </c>
      <c r="I20" s="348">
        <f t="shared" si="1"/>
        <v>3.7072470700789282</v>
      </c>
      <c r="J20" s="340"/>
    </row>
    <row r="21" spans="1:10" ht="30" customHeight="1">
      <c r="A21" s="327" t="s">
        <v>173</v>
      </c>
      <c r="B21" s="342">
        <v>350</v>
      </c>
      <c r="C21" s="342">
        <v>375</v>
      </c>
      <c r="D21" s="347">
        <v>106.97399141768859</v>
      </c>
      <c r="E21" s="347">
        <v>107.35615761888684</v>
      </c>
      <c r="F21" s="326">
        <v>107.17134843782299</v>
      </c>
      <c r="G21" s="326"/>
      <c r="H21" s="348">
        <f t="shared" si="0"/>
        <v>2.1089419137141481</v>
      </c>
      <c r="I21" s="348">
        <f t="shared" si="1"/>
        <v>2.2422865343219325</v>
      </c>
      <c r="J21" s="340"/>
    </row>
  </sheetData>
  <mergeCells count="4">
    <mergeCell ref="B4:B5"/>
    <mergeCell ref="C4:C5"/>
    <mergeCell ref="D3:F3"/>
    <mergeCell ref="D4:F4"/>
  </mergeCells>
  <printOptions horizontalCentered="1"/>
  <pageMargins left="0.98425196850393704" right="0.19685039370078741" top="0.78740157480314965" bottom="0.39370078740157483" header="0.31496062992125984" footer="0.31496062992125984"/>
  <pageSetup paperSize="9" firstPageNumber="1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7"/>
  <sheetViews>
    <sheetView workbookViewId="0">
      <selection activeCell="B19" sqref="B19"/>
    </sheetView>
  </sheetViews>
  <sheetFormatPr defaultColWidth="8" defaultRowHeight="15"/>
  <cols>
    <col min="1" max="1" width="35.5" style="1" customWidth="1"/>
    <col min="2" max="3" width="9.125" style="1" customWidth="1"/>
    <col min="4" max="4" width="9.375" style="1" customWidth="1"/>
    <col min="5" max="5" width="7.5" style="1" hidden="1" customWidth="1"/>
    <col min="6" max="7" width="9.25" style="1" customWidth="1"/>
    <col min="8" max="16384" width="8" style="1"/>
  </cols>
  <sheetData>
    <row r="1" spans="1:12" s="351" customFormat="1" ht="18.75">
      <c r="A1" s="350" t="s">
        <v>335</v>
      </c>
    </row>
    <row r="2" spans="1:12" s="351" customFormat="1" ht="25.5" customHeight="1">
      <c r="A2" s="614" t="s">
        <v>177</v>
      </c>
    </row>
    <row r="3" spans="1:12" s="353" customFormat="1" ht="28.5" customHeight="1">
      <c r="A3" s="352"/>
      <c r="C3" s="354"/>
      <c r="D3" s="654" t="s">
        <v>149</v>
      </c>
      <c r="E3" s="654"/>
      <c r="F3" s="654"/>
      <c r="G3" s="654"/>
    </row>
    <row r="4" spans="1:12" s="353" customFormat="1" ht="21.95" customHeight="1">
      <c r="B4" s="670" t="s">
        <v>143</v>
      </c>
      <c r="C4" s="670" t="s">
        <v>155</v>
      </c>
      <c r="D4" s="670" t="s">
        <v>70</v>
      </c>
      <c r="E4" s="296" t="s">
        <v>65</v>
      </c>
      <c r="F4" s="296" t="s">
        <v>65</v>
      </c>
      <c r="G4" s="296" t="s">
        <v>67</v>
      </c>
    </row>
    <row r="5" spans="1:12" s="353" customFormat="1" ht="21.95" customHeight="1">
      <c r="B5" s="671"/>
      <c r="C5" s="671"/>
      <c r="D5" s="671"/>
      <c r="E5" s="298" t="s">
        <v>66</v>
      </c>
      <c r="F5" s="298" t="s">
        <v>61</v>
      </c>
      <c r="G5" s="298" t="s">
        <v>62</v>
      </c>
      <c r="J5" s="355"/>
      <c r="K5" s="355"/>
      <c r="L5" s="355"/>
    </row>
    <row r="6" spans="1:12" ht="21.95" customHeight="1">
      <c r="B6" s="300" t="s">
        <v>1</v>
      </c>
      <c r="C6" s="300" t="s">
        <v>1</v>
      </c>
      <c r="D6" s="300" t="s">
        <v>1</v>
      </c>
      <c r="E6" s="356" t="s">
        <v>2</v>
      </c>
      <c r="F6" s="356" t="s">
        <v>2</v>
      </c>
      <c r="G6" s="356" t="s">
        <v>2</v>
      </c>
    </row>
    <row r="7" spans="1:12">
      <c r="B7" s="357"/>
      <c r="C7" s="357"/>
      <c r="D7" s="357"/>
      <c r="E7" s="357"/>
      <c r="F7" s="358"/>
      <c r="G7" s="358"/>
      <c r="J7" s="359"/>
    </row>
    <row r="8" spans="1:12" s="363" customFormat="1" ht="24" customHeight="1">
      <c r="A8" s="360" t="s">
        <v>178</v>
      </c>
      <c r="B8" s="361">
        <v>1014.2</v>
      </c>
      <c r="C8" s="361">
        <v>1011.1999999999999</v>
      </c>
      <c r="D8" s="361">
        <v>5388.3</v>
      </c>
      <c r="E8" s="362">
        <v>99.704200354959553</v>
      </c>
      <c r="F8" s="362">
        <v>116.3380908854174</v>
      </c>
      <c r="G8" s="362">
        <v>116.18423379152378</v>
      </c>
      <c r="I8" s="364"/>
      <c r="J8" s="359"/>
      <c r="K8" s="359"/>
      <c r="L8" s="359"/>
    </row>
    <row r="9" spans="1:12" s="363" customFormat="1" ht="24" customHeight="1">
      <c r="A9" s="360" t="s">
        <v>190</v>
      </c>
      <c r="B9" s="361">
        <v>343.5</v>
      </c>
      <c r="C9" s="361">
        <v>338</v>
      </c>
      <c r="D9" s="361">
        <v>1731.3</v>
      </c>
      <c r="E9" s="362">
        <v>98.398835516739453</v>
      </c>
      <c r="F9" s="362">
        <v>127.33776252297029</v>
      </c>
      <c r="G9" s="362">
        <v>114.06669468597697</v>
      </c>
      <c r="I9" s="359"/>
      <c r="J9" s="359"/>
      <c r="K9" s="359"/>
      <c r="L9" s="359"/>
    </row>
    <row r="10" spans="1:12" s="363" customFormat="1" ht="24" customHeight="1">
      <c r="A10" s="365" t="s">
        <v>179</v>
      </c>
      <c r="B10" s="366">
        <v>13.4</v>
      </c>
      <c r="C10" s="366">
        <v>12.6</v>
      </c>
      <c r="D10" s="366">
        <v>49.6</v>
      </c>
      <c r="E10" s="347">
        <v>94.02985074626865</v>
      </c>
      <c r="F10" s="347">
        <v>131.94284360883725</v>
      </c>
      <c r="G10" s="347">
        <v>114.96368434481636</v>
      </c>
      <c r="I10" s="359"/>
      <c r="J10" s="359"/>
      <c r="K10" s="359"/>
      <c r="L10" s="359"/>
    </row>
    <row r="11" spans="1:12" s="363" customFormat="1" ht="24" customHeight="1">
      <c r="A11" s="365" t="s">
        <v>180</v>
      </c>
      <c r="B11" s="366">
        <v>330.1</v>
      </c>
      <c r="C11" s="366">
        <v>325.39999999999998</v>
      </c>
      <c r="D11" s="366">
        <v>1681.7</v>
      </c>
      <c r="E11" s="347">
        <v>98.576189033626164</v>
      </c>
      <c r="F11" s="347">
        <v>127.1659024009016</v>
      </c>
      <c r="G11" s="347">
        <v>114.0404513619643</v>
      </c>
      <c r="I11" s="359"/>
      <c r="J11" s="359"/>
      <c r="K11" s="359"/>
      <c r="L11" s="359"/>
    </row>
    <row r="12" spans="1:12" s="363" customFormat="1" ht="24" customHeight="1">
      <c r="A12" s="360" t="s">
        <v>181</v>
      </c>
      <c r="B12" s="362">
        <v>0.4</v>
      </c>
      <c r="C12" s="362">
        <v>0.4</v>
      </c>
      <c r="D12" s="362">
        <v>1.6</v>
      </c>
      <c r="E12" s="362">
        <v>100</v>
      </c>
      <c r="F12" s="362">
        <v>170.32600066367868</v>
      </c>
      <c r="G12" s="362">
        <v>138.22935993749766</v>
      </c>
      <c r="I12" s="359"/>
      <c r="J12" s="359"/>
      <c r="K12" s="359"/>
      <c r="L12" s="359"/>
    </row>
    <row r="13" spans="1:12" s="363" customFormat="1" ht="24" customHeight="1">
      <c r="A13" s="360" t="s">
        <v>182</v>
      </c>
      <c r="B13" s="361">
        <v>670.30000000000007</v>
      </c>
      <c r="C13" s="361">
        <v>672.8</v>
      </c>
      <c r="D13" s="361">
        <v>3655.4</v>
      </c>
      <c r="E13" s="362">
        <v>100.37296732806205</v>
      </c>
      <c r="F13" s="362">
        <v>111.47928848175064</v>
      </c>
      <c r="G13" s="362">
        <v>117.20658525108834</v>
      </c>
      <c r="I13" s="359"/>
      <c r="J13" s="359"/>
      <c r="K13" s="359"/>
      <c r="L13" s="359"/>
    </row>
    <row r="14" spans="1:12" s="363" customFormat="1" ht="24" customHeight="1">
      <c r="A14" s="367" t="s">
        <v>183</v>
      </c>
      <c r="B14" s="366"/>
      <c r="C14" s="366"/>
      <c r="D14" s="366"/>
      <c r="E14" s="347"/>
      <c r="F14" s="347"/>
      <c r="G14" s="347"/>
      <c r="J14" s="359"/>
      <c r="K14" s="359"/>
      <c r="L14" s="359"/>
    </row>
    <row r="15" spans="1:12" s="363" customFormat="1" ht="24" customHeight="1">
      <c r="A15" s="368" t="s">
        <v>184</v>
      </c>
      <c r="B15" s="366">
        <v>366</v>
      </c>
      <c r="C15" s="366">
        <v>367.4</v>
      </c>
      <c r="D15" s="366">
        <v>1962</v>
      </c>
      <c r="E15" s="347">
        <v>100.38251366120218</v>
      </c>
      <c r="F15" s="347">
        <v>112.81260747801308</v>
      </c>
      <c r="G15" s="347">
        <v>116.14666893036431</v>
      </c>
      <c r="J15" s="359"/>
      <c r="K15" s="359"/>
      <c r="L15" s="359"/>
    </row>
    <row r="16" spans="1:12" s="363" customFormat="1" ht="39" customHeight="1">
      <c r="A16" s="368" t="s">
        <v>185</v>
      </c>
      <c r="B16" s="366">
        <v>88.3</v>
      </c>
      <c r="C16" s="366">
        <v>85.6</v>
      </c>
      <c r="D16" s="366">
        <v>499.5</v>
      </c>
      <c r="E16" s="347">
        <v>96.942242355605885</v>
      </c>
      <c r="F16" s="347">
        <v>101.57772347215162</v>
      </c>
      <c r="G16" s="347">
        <v>119.69529939235841</v>
      </c>
      <c r="J16" s="359"/>
      <c r="K16" s="359"/>
      <c r="L16" s="359"/>
    </row>
    <row r="17" spans="1:12" s="363" customFormat="1" ht="24" customHeight="1">
      <c r="A17" s="369" t="s">
        <v>186</v>
      </c>
      <c r="B17" s="366">
        <v>21.1</v>
      </c>
      <c r="C17" s="366">
        <v>20.5</v>
      </c>
      <c r="D17" s="366">
        <v>114.8</v>
      </c>
      <c r="E17" s="347">
        <v>97.156398104265392</v>
      </c>
      <c r="F17" s="347">
        <v>114.34299137935591</v>
      </c>
      <c r="G17" s="347">
        <v>120.03590701708029</v>
      </c>
      <c r="J17" s="359"/>
      <c r="K17" s="359"/>
      <c r="L17" s="359"/>
    </row>
    <row r="18" spans="1:12" s="363" customFormat="1" ht="24" customHeight="1">
      <c r="A18" s="368" t="s">
        <v>187</v>
      </c>
      <c r="B18" s="366">
        <v>61.9</v>
      </c>
      <c r="C18" s="366">
        <v>59.3</v>
      </c>
      <c r="D18" s="366">
        <v>324.10000000000002</v>
      </c>
      <c r="E18" s="347">
        <v>95.799676898222941</v>
      </c>
      <c r="F18" s="347">
        <v>106.66902034021541</v>
      </c>
      <c r="G18" s="347">
        <v>121.76787009010586</v>
      </c>
      <c r="J18" s="359"/>
      <c r="K18" s="359"/>
      <c r="L18" s="359"/>
    </row>
    <row r="19" spans="1:12" s="363" customFormat="1" ht="24" customHeight="1">
      <c r="A19" s="368" t="s">
        <v>188</v>
      </c>
      <c r="B19" s="366">
        <v>34.799999999999997</v>
      </c>
      <c r="C19" s="366">
        <v>35.299999999999997</v>
      </c>
      <c r="D19" s="366">
        <v>170.4</v>
      </c>
      <c r="E19" s="347">
        <v>101.43678160919541</v>
      </c>
      <c r="F19" s="347">
        <v>139.59740776715981</v>
      </c>
      <c r="G19" s="347">
        <v>117.386273494937</v>
      </c>
      <c r="J19" s="359"/>
      <c r="K19" s="359"/>
      <c r="L19" s="359"/>
    </row>
    <row r="20" spans="1:12" s="363" customFormat="1" ht="24" customHeight="1">
      <c r="A20" s="369" t="s">
        <v>182</v>
      </c>
      <c r="B20" s="366">
        <v>98.2</v>
      </c>
      <c r="C20" s="366">
        <v>104.7</v>
      </c>
      <c r="D20" s="366">
        <v>584.6</v>
      </c>
      <c r="E20" s="347">
        <v>106.61914460285134</v>
      </c>
      <c r="F20" s="347">
        <v>110.47931443564561</v>
      </c>
      <c r="G20" s="347">
        <v>115.70471239464639</v>
      </c>
      <c r="J20" s="359"/>
      <c r="K20" s="359"/>
      <c r="L20" s="359"/>
    </row>
    <row r="21" spans="1:12" ht="20.100000000000001" customHeight="1"/>
    <row r="22" spans="1:12" ht="20.100000000000001" customHeight="1"/>
    <row r="23" spans="1:12" ht="20.100000000000001" customHeight="1"/>
    <row r="24" spans="1:12" ht="20.100000000000001" customHeight="1"/>
    <row r="25" spans="1:12" ht="20.100000000000001" customHeight="1"/>
    <row r="26" spans="1:12" ht="20.100000000000001" customHeight="1"/>
    <row r="27" spans="1:12" ht="20.100000000000001" customHeight="1"/>
    <row r="28" spans="1:12" ht="20.100000000000001" customHeight="1"/>
    <row r="29" spans="1:12" ht="20.100000000000001" customHeight="1"/>
    <row r="30" spans="1:12" ht="20.100000000000001" customHeight="1"/>
    <row r="31" spans="1:12" ht="20.100000000000001" customHeight="1"/>
    <row r="32" spans="1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</sheetData>
  <mergeCells count="4">
    <mergeCell ref="B4:B5"/>
    <mergeCell ref="C4:C5"/>
    <mergeCell ref="D4:D5"/>
    <mergeCell ref="D3:G3"/>
  </mergeCells>
  <printOptions horizontalCentered="1"/>
  <pageMargins left="0.39370078740157483" right="0.78740157480314965" top="0.78740157480314965" bottom="0.39370078740157483" header="0.31496062992125984" footer="0.31496062992125984"/>
  <pageSetup paperSize="9" firstPageNumber="1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1"/>
  <sheetViews>
    <sheetView zoomScaleNormal="100" workbookViewId="0">
      <selection activeCell="B19" sqref="B19"/>
    </sheetView>
  </sheetViews>
  <sheetFormatPr defaultColWidth="7" defaultRowHeight="15"/>
  <cols>
    <col min="1" max="1" width="38.25" style="373" customWidth="1"/>
    <col min="2" max="3" width="9.25" style="334" customWidth="1"/>
    <col min="4" max="5" width="7.75" style="334" customWidth="1"/>
    <col min="6" max="6" width="8.625" style="334" customWidth="1"/>
    <col min="7" max="7" width="5.375" style="334" customWidth="1"/>
    <col min="8" max="8" width="10.125" style="334" customWidth="1"/>
    <col min="9" max="9" width="8" style="334" bestFit="1" customWidth="1"/>
    <col min="10" max="10" width="7" style="334"/>
    <col min="11" max="11" width="8.875" style="334" bestFit="1" customWidth="1"/>
    <col min="12" max="16384" width="7" style="334"/>
  </cols>
  <sheetData>
    <row r="1" spans="1:11" s="331" customFormat="1" ht="18.75">
      <c r="A1" s="370" t="s">
        <v>176</v>
      </c>
      <c r="B1" s="330"/>
      <c r="C1" s="330"/>
      <c r="D1" s="330"/>
      <c r="E1" s="330"/>
    </row>
    <row r="2" spans="1:11" s="331" customFormat="1" ht="18.75">
      <c r="A2" s="370" t="s">
        <v>189</v>
      </c>
    </row>
    <row r="3" spans="1:11" s="333" customFormat="1" ht="34.5" customHeight="1">
      <c r="A3" s="371"/>
      <c r="C3" s="72"/>
      <c r="D3" s="654" t="s">
        <v>149</v>
      </c>
      <c r="E3" s="654"/>
      <c r="F3" s="654"/>
    </row>
    <row r="4" spans="1:11" s="333" customFormat="1" ht="40.5" customHeight="1">
      <c r="A4" s="372"/>
      <c r="B4" s="673" t="s">
        <v>174</v>
      </c>
      <c r="C4" s="673" t="s">
        <v>175</v>
      </c>
      <c r="D4" s="676" t="s">
        <v>139</v>
      </c>
      <c r="E4" s="676"/>
      <c r="F4" s="676"/>
    </row>
    <row r="5" spans="1:11" s="333" customFormat="1" ht="27.75" customHeight="1">
      <c r="A5" s="372"/>
      <c r="B5" s="674"/>
      <c r="C5" s="674"/>
      <c r="D5" s="270" t="s">
        <v>145</v>
      </c>
      <c r="E5" s="270" t="s">
        <v>146</v>
      </c>
      <c r="F5" s="270" t="s">
        <v>67</v>
      </c>
    </row>
    <row r="6" spans="1:11">
      <c r="C6" s="374"/>
      <c r="D6" s="374"/>
      <c r="E6" s="374"/>
      <c r="H6" s="375"/>
      <c r="I6" s="375"/>
    </row>
    <row r="7" spans="1:11" ht="28.5" customHeight="1">
      <c r="A7" s="376" t="s">
        <v>0</v>
      </c>
      <c r="B7" s="377">
        <v>2467.1999999999998</v>
      </c>
      <c r="C7" s="377">
        <v>2921.4</v>
      </c>
      <c r="D7" s="378">
        <v>116.29442953511204</v>
      </c>
      <c r="E7" s="378">
        <v>116.07708026924846</v>
      </c>
      <c r="F7" s="378">
        <v>116.18423379152378</v>
      </c>
      <c r="G7" s="379"/>
      <c r="H7" s="377"/>
      <c r="I7" s="375"/>
      <c r="J7" s="375"/>
    </row>
    <row r="8" spans="1:11" s="385" customFormat="1" ht="28.5" customHeight="1">
      <c r="A8" s="382" t="s">
        <v>190</v>
      </c>
      <c r="B8" s="383">
        <v>813.4</v>
      </c>
      <c r="C8" s="383">
        <v>918.6</v>
      </c>
      <c r="D8" s="384">
        <v>110.2</v>
      </c>
      <c r="E8" s="384">
        <v>117.7</v>
      </c>
      <c r="F8" s="384">
        <v>114.06669468597697</v>
      </c>
      <c r="G8" s="386"/>
      <c r="H8" s="377"/>
      <c r="I8" s="375"/>
      <c r="J8" s="375"/>
    </row>
    <row r="9" spans="1:11" ht="28.5" customHeight="1">
      <c r="A9" s="387" t="s">
        <v>191</v>
      </c>
      <c r="B9" s="380">
        <v>17.399999999999999</v>
      </c>
      <c r="C9" s="388">
        <v>32.6</v>
      </c>
      <c r="D9" s="381">
        <v>99.646383571449505</v>
      </c>
      <c r="E9" s="381">
        <v>125.36300676397549</v>
      </c>
      <c r="F9" s="381">
        <v>114.96368434481636</v>
      </c>
      <c r="G9" s="379"/>
      <c r="H9" s="377"/>
      <c r="I9" s="375"/>
      <c r="J9" s="375"/>
    </row>
    <row r="10" spans="1:11" ht="28.5" customHeight="1">
      <c r="A10" s="387" t="s">
        <v>192</v>
      </c>
      <c r="B10" s="388">
        <v>796</v>
      </c>
      <c r="C10" s="366">
        <v>886</v>
      </c>
      <c r="D10" s="381">
        <v>110.46971096485099</v>
      </c>
      <c r="E10" s="381">
        <v>117.45219294706035</v>
      </c>
      <c r="F10" s="381">
        <v>114.0404513619643</v>
      </c>
      <c r="G10" s="379"/>
      <c r="H10" s="377"/>
      <c r="I10" s="375"/>
      <c r="J10" s="375"/>
      <c r="K10" s="389"/>
    </row>
    <row r="11" spans="1:11" s="385" customFormat="1" ht="28.5" customHeight="1">
      <c r="A11" s="382" t="s">
        <v>181</v>
      </c>
      <c r="B11" s="390">
        <v>0.8</v>
      </c>
      <c r="C11" s="362">
        <v>0.8</v>
      </c>
      <c r="D11" s="384">
        <v>99.425215937584284</v>
      </c>
      <c r="E11" s="384">
        <v>166.0026099632037</v>
      </c>
      <c r="F11" s="384">
        <v>138.22935993749766</v>
      </c>
      <c r="G11" s="386"/>
      <c r="H11" s="377"/>
      <c r="I11" s="375"/>
      <c r="J11" s="375"/>
    </row>
    <row r="12" spans="1:11" s="385" customFormat="1" ht="28.5" customHeight="1">
      <c r="A12" s="391" t="s">
        <v>182</v>
      </c>
      <c r="B12" s="392">
        <v>1653</v>
      </c>
      <c r="C12" s="361">
        <v>2002</v>
      </c>
      <c r="D12" s="384">
        <v>119.55782149618001</v>
      </c>
      <c r="E12" s="384">
        <v>115.3335292158785</v>
      </c>
      <c r="F12" s="384">
        <v>117.20658525108834</v>
      </c>
      <c r="H12" s="377"/>
      <c r="I12" s="375"/>
      <c r="J12" s="375"/>
    </row>
    <row r="13" spans="1:11" ht="20.100000000000001" customHeight="1">
      <c r="C13" s="374"/>
      <c r="D13" s="374"/>
      <c r="E13" s="374"/>
      <c r="H13" s="375"/>
    </row>
    <row r="14" spans="1:11" ht="20.100000000000001" customHeight="1">
      <c r="B14" s="375"/>
      <c r="C14" s="375"/>
      <c r="D14" s="375"/>
      <c r="E14" s="374"/>
    </row>
    <row r="15" spans="1:11" ht="20.100000000000001" customHeight="1">
      <c r="C15" s="374"/>
      <c r="D15" s="374"/>
      <c r="E15" s="374"/>
    </row>
    <row r="16" spans="1:11" ht="20.100000000000001" customHeight="1">
      <c r="C16" s="374"/>
      <c r="D16" s="374"/>
      <c r="E16" s="374"/>
    </row>
    <row r="17" spans="3:5" ht="20.100000000000001" customHeight="1">
      <c r="C17" s="374"/>
      <c r="D17" s="374"/>
      <c r="E17" s="374"/>
    </row>
    <row r="18" spans="3:5" ht="20.100000000000001" customHeight="1">
      <c r="C18" s="374"/>
      <c r="D18" s="374"/>
      <c r="E18" s="374"/>
    </row>
    <row r="19" spans="3:5" ht="20.100000000000001" customHeight="1">
      <c r="C19" s="374"/>
      <c r="D19" s="374"/>
      <c r="E19" s="374"/>
    </row>
    <row r="20" spans="3:5" ht="20.100000000000001" customHeight="1">
      <c r="C20" s="374"/>
      <c r="D20" s="374"/>
      <c r="E20" s="374"/>
    </row>
    <row r="21" spans="3:5">
      <c r="C21" s="374"/>
      <c r="D21" s="374"/>
      <c r="E21" s="374"/>
    </row>
  </sheetData>
  <mergeCells count="4">
    <mergeCell ref="B4:B5"/>
    <mergeCell ref="C4:C5"/>
    <mergeCell ref="D4:F4"/>
    <mergeCell ref="D3:F3"/>
  </mergeCells>
  <printOptions horizontalCentered="1"/>
  <pageMargins left="0.98425196850393704" right="0.19685039370078741" top="0.78740157480314965" bottom="0.39370078740157483" header="0.31496062992125984" footer="0.31496062992125984"/>
  <pageSetup paperSize="9" firstPageNumber="1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7"/>
  <sheetViews>
    <sheetView workbookViewId="0">
      <selection activeCell="B19" sqref="B19"/>
    </sheetView>
  </sheetViews>
  <sheetFormatPr defaultColWidth="8" defaultRowHeight="15.75"/>
  <cols>
    <col min="1" max="1" width="11.125" style="399" customWidth="1"/>
    <col min="2" max="2" width="19.5" style="399" customWidth="1"/>
    <col min="3" max="6" width="9.375" style="399" customWidth="1"/>
    <col min="7" max="7" width="10.875" style="399" customWidth="1"/>
    <col min="8" max="8" width="3.625" style="399" customWidth="1"/>
    <col min="9" max="9" width="10.25" style="399" hidden="1" customWidth="1"/>
    <col min="10" max="10" width="11.75" style="399" hidden="1" customWidth="1"/>
    <col min="11" max="11" width="7" style="399" hidden="1" customWidth="1"/>
    <col min="12" max="15" width="0" style="399" hidden="1" customWidth="1"/>
    <col min="16" max="16" width="7" style="399" hidden="1" customWidth="1"/>
    <col min="17" max="17" width="4.5" style="399" hidden="1" customWidth="1"/>
    <col min="18" max="21" width="0" style="399" hidden="1" customWidth="1"/>
    <col min="22" max="16384" width="8" style="399"/>
  </cols>
  <sheetData>
    <row r="1" spans="1:21" s="396" customFormat="1" ht="18.75">
      <c r="A1" s="393" t="s">
        <v>336</v>
      </c>
      <c r="B1" s="394"/>
      <c r="C1" s="394"/>
      <c r="D1" s="394"/>
      <c r="E1" s="395"/>
      <c r="M1" s="397" t="s">
        <v>193</v>
      </c>
      <c r="N1" s="398">
        <v>105.32680000000001</v>
      </c>
    </row>
    <row r="2" spans="1:21" s="396" customFormat="1" ht="18.75">
      <c r="A2" s="395"/>
      <c r="B2" s="395"/>
      <c r="C2" s="395"/>
      <c r="D2" s="395"/>
      <c r="E2" s="395"/>
      <c r="M2" s="397" t="s">
        <v>194</v>
      </c>
      <c r="N2" s="398">
        <v>104.5778</v>
      </c>
    </row>
    <row r="3" spans="1:21" ht="20.100000000000001" customHeight="1">
      <c r="A3" s="402"/>
      <c r="B3" s="402"/>
      <c r="C3" s="402"/>
      <c r="D3" s="402"/>
      <c r="F3" s="677" t="s">
        <v>4</v>
      </c>
      <c r="G3" s="677"/>
      <c r="H3" s="403"/>
      <c r="M3" s="400" t="s">
        <v>195</v>
      </c>
      <c r="N3" s="401">
        <f>D7</f>
        <v>102.98650000000001</v>
      </c>
      <c r="O3" s="404">
        <f>GEOMEAN(L3:N3)</f>
        <v>102.98650000000001</v>
      </c>
    </row>
    <row r="4" spans="1:21" ht="24" customHeight="1">
      <c r="A4" s="405"/>
      <c r="B4" s="405"/>
      <c r="C4" s="678" t="s">
        <v>196</v>
      </c>
      <c r="D4" s="678"/>
      <c r="E4" s="678"/>
      <c r="F4" s="678"/>
      <c r="G4" s="679" t="s">
        <v>313</v>
      </c>
      <c r="H4" s="406"/>
      <c r="J4" s="679" t="s">
        <v>197</v>
      </c>
    </row>
    <row r="5" spans="1:21" ht="66" customHeight="1">
      <c r="A5" s="402"/>
      <c r="B5" s="402"/>
      <c r="C5" s="407" t="s">
        <v>198</v>
      </c>
      <c r="D5" s="408" t="s">
        <v>199</v>
      </c>
      <c r="E5" s="408" t="s">
        <v>200</v>
      </c>
      <c r="F5" s="408" t="s">
        <v>201</v>
      </c>
      <c r="G5" s="680"/>
      <c r="H5" s="406"/>
      <c r="J5" s="680"/>
      <c r="L5" s="681" t="s">
        <v>202</v>
      </c>
      <c r="M5" s="681"/>
      <c r="N5" s="681"/>
      <c r="O5" s="409" t="s">
        <v>203</v>
      </c>
      <c r="R5" s="681" t="s">
        <v>204</v>
      </c>
      <c r="S5" s="681"/>
      <c r="T5" s="681"/>
      <c r="U5" s="409" t="s">
        <v>205</v>
      </c>
    </row>
    <row r="6" spans="1:21">
      <c r="A6" s="402"/>
      <c r="B6" s="402"/>
      <c r="C6" s="410"/>
      <c r="D6" s="410"/>
      <c r="E6" s="411"/>
      <c r="F6" s="411"/>
      <c r="G6" s="410"/>
      <c r="H6" s="410"/>
      <c r="J6" s="412"/>
      <c r="L6" s="413" t="s">
        <v>206</v>
      </c>
      <c r="M6" s="413" t="s">
        <v>207</v>
      </c>
      <c r="N6" s="413" t="s">
        <v>208</v>
      </c>
      <c r="O6" s="404" t="s">
        <v>209</v>
      </c>
      <c r="R6" s="413" t="s">
        <v>206</v>
      </c>
      <c r="S6" s="413" t="s">
        <v>207</v>
      </c>
      <c r="T6" s="413" t="s">
        <v>208</v>
      </c>
      <c r="U6" s="404" t="s">
        <v>210</v>
      </c>
    </row>
    <row r="7" spans="1:21" s="420" customFormat="1" ht="23.1" customHeight="1">
      <c r="A7" s="414" t="s">
        <v>211</v>
      </c>
      <c r="B7" s="415"/>
      <c r="C7" s="416">
        <v>106.02889999999999</v>
      </c>
      <c r="D7" s="416">
        <v>102.98650000000001</v>
      </c>
      <c r="E7" s="416">
        <v>102.7817</v>
      </c>
      <c r="F7" s="416">
        <v>100.6707</v>
      </c>
      <c r="G7" s="416">
        <v>101.94670000000001</v>
      </c>
      <c r="H7" s="416"/>
      <c r="I7" s="417">
        <v>117.62430000000001</v>
      </c>
      <c r="J7" s="418">
        <v>107.1301</v>
      </c>
      <c r="K7" s="419"/>
      <c r="L7" s="418">
        <v>116.54949999999999</v>
      </c>
      <c r="M7" s="418">
        <v>116.4552</v>
      </c>
      <c r="N7" s="418">
        <f t="shared" ref="N7:N25" si="0">C7</f>
        <v>106.02889999999999</v>
      </c>
      <c r="O7" s="419">
        <f>GEOMEAN(L7:N7)</f>
        <v>112.90101648672176</v>
      </c>
      <c r="P7" s="419"/>
      <c r="Q7" s="419"/>
      <c r="R7" s="418" t="s">
        <v>212</v>
      </c>
      <c r="S7" s="418">
        <v>111.3575</v>
      </c>
      <c r="T7" s="418">
        <v>111.94119999999999</v>
      </c>
      <c r="U7" s="419">
        <f>GEOMEAN(R7:T7)</f>
        <v>111.64896855322937</v>
      </c>
    </row>
    <row r="8" spans="1:21" s="420" customFormat="1" ht="23.1" customHeight="1">
      <c r="A8" s="421" t="s">
        <v>213</v>
      </c>
      <c r="B8" s="422"/>
      <c r="C8" s="423">
        <v>112.85890000000001</v>
      </c>
      <c r="D8" s="423">
        <v>102.7471</v>
      </c>
      <c r="E8" s="423">
        <v>103.5355</v>
      </c>
      <c r="F8" s="423">
        <v>101.11069999999999</v>
      </c>
      <c r="G8" s="423">
        <v>100.4119</v>
      </c>
      <c r="H8" s="423"/>
      <c r="I8" s="417">
        <v>125.2029</v>
      </c>
      <c r="J8" s="424">
        <v>115.0925</v>
      </c>
      <c r="L8" s="424">
        <v>126.7597</v>
      </c>
      <c r="M8" s="424">
        <v>126.3849</v>
      </c>
      <c r="N8" s="424">
        <f t="shared" si="0"/>
        <v>112.85890000000001</v>
      </c>
      <c r="O8" s="420">
        <f t="shared" ref="O8:O25" si="1">GEOMEAN(L8:N8)</f>
        <v>121.82527534146507</v>
      </c>
      <c r="R8" s="424">
        <v>107.8527</v>
      </c>
      <c r="S8" s="424">
        <v>107.8458</v>
      </c>
      <c r="T8" s="424">
        <v>110.104</v>
      </c>
      <c r="U8" s="420">
        <f t="shared" ref="U8:U25" si="2">GEOMEAN(R8:T8)</f>
        <v>108.59565563695087</v>
      </c>
    </row>
    <row r="9" spans="1:21" s="420" customFormat="1" ht="23.1" customHeight="1">
      <c r="A9" s="425" t="s">
        <v>214</v>
      </c>
      <c r="B9" s="422" t="s">
        <v>215</v>
      </c>
      <c r="C9" s="423">
        <v>113.6686</v>
      </c>
      <c r="D9" s="423">
        <v>104.15560000000001</v>
      </c>
      <c r="E9" s="423">
        <v>102.31</v>
      </c>
      <c r="F9" s="423">
        <v>100.1461</v>
      </c>
      <c r="G9" s="423">
        <v>102.9482</v>
      </c>
      <c r="H9" s="423"/>
      <c r="I9" s="417">
        <v>108.8502</v>
      </c>
      <c r="J9" s="424">
        <v>102.307</v>
      </c>
      <c r="L9" s="424">
        <v>110.74509999999999</v>
      </c>
      <c r="M9" s="424">
        <v>110.23269999999999</v>
      </c>
      <c r="N9" s="424">
        <f t="shared" si="0"/>
        <v>113.6686</v>
      </c>
      <c r="O9" s="420">
        <f t="shared" si="1"/>
        <v>111.53859216784309</v>
      </c>
      <c r="R9" s="424">
        <v>103.8211</v>
      </c>
      <c r="S9" s="424">
        <v>103.5852</v>
      </c>
      <c r="T9" s="424">
        <v>103.614</v>
      </c>
      <c r="U9" s="420">
        <f t="shared" si="2"/>
        <v>103.67338010856773</v>
      </c>
    </row>
    <row r="10" spans="1:21" s="420" customFormat="1" ht="23.1" customHeight="1">
      <c r="A10" s="421"/>
      <c r="B10" s="422" t="s">
        <v>216</v>
      </c>
      <c r="C10" s="423">
        <v>115.4868</v>
      </c>
      <c r="D10" s="423">
        <v>102.90009999999999</v>
      </c>
      <c r="E10" s="423">
        <v>104.48690000000001</v>
      </c>
      <c r="F10" s="423">
        <v>101.4894</v>
      </c>
      <c r="G10" s="423">
        <v>99.903400000000005</v>
      </c>
      <c r="H10" s="423"/>
      <c r="I10" s="417">
        <v>126.0035</v>
      </c>
      <c r="J10" s="424">
        <v>118.1341</v>
      </c>
      <c r="L10" s="424">
        <v>127.9055</v>
      </c>
      <c r="M10" s="424">
        <v>127.4983</v>
      </c>
      <c r="N10" s="424">
        <f t="shared" si="0"/>
        <v>115.4868</v>
      </c>
      <c r="O10" s="420">
        <f t="shared" si="1"/>
        <v>123.49289939438533</v>
      </c>
      <c r="R10" s="424">
        <v>104.7805</v>
      </c>
      <c r="S10" s="424">
        <v>104.63330000000001</v>
      </c>
      <c r="T10" s="424">
        <v>107.6498</v>
      </c>
      <c r="U10" s="420">
        <f t="shared" si="2"/>
        <v>105.67879975581079</v>
      </c>
    </row>
    <row r="11" spans="1:21" s="420" customFormat="1" ht="23.1" customHeight="1">
      <c r="A11" s="421"/>
      <c r="B11" s="422" t="s">
        <v>217</v>
      </c>
      <c r="C11" s="423">
        <v>101.02160000000001</v>
      </c>
      <c r="D11" s="423">
        <v>101.10339999999999</v>
      </c>
      <c r="E11" s="423">
        <v>100</v>
      </c>
      <c r="F11" s="423">
        <v>100</v>
      </c>
      <c r="G11" s="423">
        <v>101.10639999999999</v>
      </c>
      <c r="H11" s="423"/>
      <c r="I11" s="417">
        <v>130.1962</v>
      </c>
      <c r="J11" s="424">
        <v>109.7658</v>
      </c>
      <c r="L11" s="424">
        <v>130.1962</v>
      </c>
      <c r="M11" s="424">
        <v>129.9958</v>
      </c>
      <c r="N11" s="424">
        <f t="shared" si="0"/>
        <v>101.02160000000001</v>
      </c>
      <c r="O11" s="420">
        <f t="shared" si="1"/>
        <v>119.57690015691986</v>
      </c>
      <c r="R11" s="424">
        <v>122.7654</v>
      </c>
      <c r="S11" s="424">
        <v>123.5354</v>
      </c>
      <c r="T11" s="424">
        <v>123.5399</v>
      </c>
      <c r="U11" s="420">
        <f t="shared" si="2"/>
        <v>123.27969506738479</v>
      </c>
    </row>
    <row r="12" spans="1:21" s="420" customFormat="1" ht="23.1" customHeight="1">
      <c r="A12" s="421" t="s">
        <v>218</v>
      </c>
      <c r="B12" s="422"/>
      <c r="C12" s="423">
        <v>107.1849</v>
      </c>
      <c r="D12" s="423">
        <v>104.2424</v>
      </c>
      <c r="E12" s="423">
        <v>103.3573</v>
      </c>
      <c r="F12" s="423">
        <v>100.7062</v>
      </c>
      <c r="G12" s="423">
        <v>102.36</v>
      </c>
      <c r="H12" s="423"/>
      <c r="I12" s="417">
        <v>110.5273</v>
      </c>
      <c r="J12" s="424">
        <v>100.5577</v>
      </c>
      <c r="L12" s="424">
        <v>110.492</v>
      </c>
      <c r="M12" s="424">
        <v>110.7684</v>
      </c>
      <c r="N12" s="424">
        <f t="shared" si="0"/>
        <v>107.1849</v>
      </c>
      <c r="O12" s="420">
        <f t="shared" si="1"/>
        <v>109.46957738765414</v>
      </c>
      <c r="R12" s="424">
        <v>110.10720000000001</v>
      </c>
      <c r="S12" s="424">
        <v>110.0391</v>
      </c>
      <c r="T12" s="424">
        <v>110.5868</v>
      </c>
      <c r="U12" s="420">
        <f t="shared" si="2"/>
        <v>110.2440975142738</v>
      </c>
    </row>
    <row r="13" spans="1:21" s="420" customFormat="1" ht="23.1" customHeight="1">
      <c r="A13" s="421" t="s">
        <v>219</v>
      </c>
      <c r="B13" s="422"/>
      <c r="C13" s="423">
        <v>102.077</v>
      </c>
      <c r="D13" s="423">
        <v>101.3155</v>
      </c>
      <c r="E13" s="423">
        <v>100.8458</v>
      </c>
      <c r="F13" s="423">
        <v>100.1408</v>
      </c>
      <c r="G13" s="423">
        <v>100.8117</v>
      </c>
      <c r="H13" s="423"/>
      <c r="I13" s="417">
        <v>106.9742</v>
      </c>
      <c r="J13" s="424">
        <v>100.5676</v>
      </c>
      <c r="L13" s="424">
        <v>106.8871</v>
      </c>
      <c r="M13" s="424">
        <v>107.06319999999999</v>
      </c>
      <c r="N13" s="424">
        <f t="shared" si="0"/>
        <v>102.077</v>
      </c>
      <c r="O13" s="420">
        <f t="shared" si="1"/>
        <v>105.31683616760657</v>
      </c>
      <c r="R13" s="424">
        <v>106.3622</v>
      </c>
      <c r="S13" s="424">
        <v>106.4406</v>
      </c>
      <c r="T13" s="424">
        <v>106.5077</v>
      </c>
      <c r="U13" s="420">
        <f t="shared" si="2"/>
        <v>106.43681672444846</v>
      </c>
    </row>
    <row r="14" spans="1:21" s="420" customFormat="1" ht="23.1" customHeight="1">
      <c r="A14" s="421" t="s">
        <v>220</v>
      </c>
      <c r="B14" s="422"/>
      <c r="C14" s="423">
        <v>92.574600000000004</v>
      </c>
      <c r="D14" s="423">
        <v>97.478899999999996</v>
      </c>
      <c r="E14" s="423">
        <v>99.7149</v>
      </c>
      <c r="F14" s="423">
        <v>99.5578</v>
      </c>
      <c r="G14" s="423">
        <v>98.261200000000002</v>
      </c>
      <c r="H14" s="423"/>
      <c r="I14" s="417">
        <v>122.8034</v>
      </c>
      <c r="J14" s="424">
        <v>108.39230000000001</v>
      </c>
      <c r="L14" s="424">
        <v>120.8875</v>
      </c>
      <c r="M14" s="424">
        <v>122.2659</v>
      </c>
      <c r="N14" s="424">
        <f t="shared" si="0"/>
        <v>92.574600000000004</v>
      </c>
      <c r="O14" s="420">
        <f t="shared" si="1"/>
        <v>111.01786297711705</v>
      </c>
      <c r="R14" s="424" t="s">
        <v>221</v>
      </c>
      <c r="S14" s="424">
        <v>119.5414</v>
      </c>
      <c r="T14" s="424">
        <v>118.94499999999999</v>
      </c>
      <c r="U14" s="420">
        <f t="shared" si="2"/>
        <v>119.24282713438154</v>
      </c>
    </row>
    <row r="15" spans="1:21" s="420" customFormat="1" ht="23.1" customHeight="1">
      <c r="A15" s="421" t="s">
        <v>222</v>
      </c>
      <c r="B15" s="422"/>
      <c r="C15" s="423">
        <v>105.2257</v>
      </c>
      <c r="D15" s="423">
        <v>103.6542</v>
      </c>
      <c r="E15" s="423">
        <v>102.10039999999999</v>
      </c>
      <c r="F15" s="423">
        <v>100.456</v>
      </c>
      <c r="G15" s="423">
        <v>102.8925</v>
      </c>
      <c r="H15" s="423"/>
      <c r="I15" s="417">
        <v>104.1818</v>
      </c>
      <c r="J15" s="424">
        <v>100.3202</v>
      </c>
      <c r="L15" s="424">
        <v>104.29089999999999</v>
      </c>
      <c r="M15" s="424">
        <v>104.4019</v>
      </c>
      <c r="N15" s="424">
        <f t="shared" si="0"/>
        <v>105.2257</v>
      </c>
      <c r="O15" s="420">
        <f t="shared" si="1"/>
        <v>104.63867067284362</v>
      </c>
      <c r="R15" s="424">
        <v>103.82250000000001</v>
      </c>
      <c r="S15" s="424">
        <v>103.8302</v>
      </c>
      <c r="T15" s="424">
        <v>103.84869999999999</v>
      </c>
      <c r="U15" s="420">
        <f t="shared" si="2"/>
        <v>103.83379941790257</v>
      </c>
    </row>
    <row r="16" spans="1:21" s="420" customFormat="1" ht="23.1" customHeight="1">
      <c r="A16" s="421" t="s">
        <v>223</v>
      </c>
      <c r="B16" s="422"/>
      <c r="C16" s="423">
        <v>102.7513</v>
      </c>
      <c r="D16" s="423">
        <v>100.3655</v>
      </c>
      <c r="E16" s="423">
        <v>100.1194</v>
      </c>
      <c r="F16" s="423">
        <v>100.0284</v>
      </c>
      <c r="G16" s="423">
        <v>100.4242</v>
      </c>
      <c r="H16" s="423"/>
      <c r="I16" s="426">
        <v>196.2475</v>
      </c>
      <c r="J16" s="424">
        <v>102.6794</v>
      </c>
      <c r="K16" s="426"/>
      <c r="L16" s="424">
        <v>196.25960000000001</v>
      </c>
      <c r="M16" s="424">
        <v>196.29050000000001</v>
      </c>
      <c r="N16" s="424">
        <f t="shared" si="0"/>
        <v>102.7513</v>
      </c>
      <c r="O16" s="420">
        <f t="shared" si="1"/>
        <v>158.18762485797015</v>
      </c>
      <c r="P16" s="426"/>
      <c r="R16" s="424">
        <v>191.33320000000001</v>
      </c>
      <c r="S16" s="424">
        <v>191.34540000000001</v>
      </c>
      <c r="T16" s="424">
        <v>191.40520000000001</v>
      </c>
      <c r="U16" s="420">
        <f t="shared" si="2"/>
        <v>191.36126408043953</v>
      </c>
    </row>
    <row r="17" spans="1:21" s="420" customFormat="1" ht="23.1" customHeight="1">
      <c r="A17" s="425" t="s">
        <v>214</v>
      </c>
      <c r="B17" s="422" t="s">
        <v>224</v>
      </c>
      <c r="C17" s="427">
        <v>102.3366</v>
      </c>
      <c r="D17" s="427">
        <v>100</v>
      </c>
      <c r="E17" s="427">
        <v>100</v>
      </c>
      <c r="F17" s="427">
        <v>100</v>
      </c>
      <c r="G17" s="427">
        <v>100</v>
      </c>
      <c r="H17" s="423"/>
      <c r="I17" s="417">
        <v>235.0881</v>
      </c>
      <c r="J17" s="424">
        <v>103.0595</v>
      </c>
      <c r="L17" s="424">
        <v>235.0881</v>
      </c>
      <c r="M17" s="424">
        <v>235.0881</v>
      </c>
      <c r="N17" s="424">
        <f t="shared" si="0"/>
        <v>102.3366</v>
      </c>
      <c r="O17" s="420">
        <f t="shared" si="1"/>
        <v>178.16843229846961</v>
      </c>
      <c r="R17" s="424">
        <v>228.10759999999999</v>
      </c>
      <c r="S17" s="424">
        <v>228.10759999999999</v>
      </c>
      <c r="T17" s="424">
        <v>228.10759999999999</v>
      </c>
      <c r="U17" s="420">
        <f t="shared" si="2"/>
        <v>228.10759999999999</v>
      </c>
    </row>
    <row r="18" spans="1:21" s="420" customFormat="1" ht="23.1" customHeight="1">
      <c r="A18" s="421" t="s">
        <v>225</v>
      </c>
      <c r="B18" s="422"/>
      <c r="C18" s="423">
        <v>119.8188</v>
      </c>
      <c r="D18" s="423">
        <v>121.3874</v>
      </c>
      <c r="E18" s="423">
        <v>114.5385</v>
      </c>
      <c r="F18" s="423">
        <v>103.3793</v>
      </c>
      <c r="G18" s="423">
        <v>117.7589</v>
      </c>
      <c r="H18" s="423"/>
      <c r="I18" s="417">
        <v>88.588899999999995</v>
      </c>
      <c r="J18" s="424">
        <v>102.7222</v>
      </c>
      <c r="L18" s="424">
        <v>77.982200000000006</v>
      </c>
      <c r="M18" s="424">
        <v>76.436499999999995</v>
      </c>
      <c r="N18" s="424">
        <f t="shared" si="0"/>
        <v>119.8188</v>
      </c>
      <c r="O18" s="420">
        <f t="shared" si="1"/>
        <v>89.386873507739239</v>
      </c>
      <c r="R18" s="424">
        <v>93.653800000000004</v>
      </c>
      <c r="S18" s="424">
        <v>95.581599999999995</v>
      </c>
      <c r="T18" s="424">
        <v>94.238500000000002</v>
      </c>
      <c r="U18" s="420">
        <f t="shared" si="2"/>
        <v>94.487861847161781</v>
      </c>
    </row>
    <row r="19" spans="1:21" s="420" customFormat="1" ht="23.1" customHeight="1">
      <c r="A19" s="421" t="s">
        <v>226</v>
      </c>
      <c r="B19" s="422"/>
      <c r="C19" s="423">
        <v>97.727199999999996</v>
      </c>
      <c r="D19" s="423">
        <v>99.652000000000001</v>
      </c>
      <c r="E19" s="423">
        <v>99.956999999999994</v>
      </c>
      <c r="F19" s="423">
        <v>99.986599999999996</v>
      </c>
      <c r="G19" s="423">
        <v>99.554299999999998</v>
      </c>
      <c r="H19" s="423"/>
      <c r="I19" s="417">
        <v>98.229100000000003</v>
      </c>
      <c r="J19" s="424">
        <v>99.960899999999995</v>
      </c>
      <c r="L19" s="424">
        <v>98.229100000000003</v>
      </c>
      <c r="M19" s="424">
        <v>98.229100000000003</v>
      </c>
      <c r="N19" s="424">
        <f t="shared" si="0"/>
        <v>97.727199999999996</v>
      </c>
      <c r="O19" s="420">
        <f t="shared" si="1"/>
        <v>98.061514249523711</v>
      </c>
      <c r="R19" s="424">
        <v>98.230400000000003</v>
      </c>
      <c r="S19" s="424">
        <v>98.230400000000003</v>
      </c>
      <c r="T19" s="424">
        <v>98.229100000000003</v>
      </c>
      <c r="U19" s="420">
        <f t="shared" si="2"/>
        <v>98.229966664755054</v>
      </c>
    </row>
    <row r="20" spans="1:21" s="420" customFormat="1" ht="23.1" customHeight="1">
      <c r="A20" s="421" t="s">
        <v>227</v>
      </c>
      <c r="B20" s="422"/>
      <c r="C20" s="423">
        <v>110.7479</v>
      </c>
      <c r="D20" s="423">
        <v>100.041</v>
      </c>
      <c r="E20" s="423">
        <v>100.01300000000001</v>
      </c>
      <c r="F20" s="423">
        <v>100.0034</v>
      </c>
      <c r="G20" s="423">
        <v>100.0416</v>
      </c>
      <c r="H20" s="423"/>
      <c r="I20" s="417">
        <v>135.01650000000001</v>
      </c>
      <c r="J20" s="424">
        <v>105.4533</v>
      </c>
      <c r="L20" s="424">
        <v>135.01650000000001</v>
      </c>
      <c r="M20" s="424">
        <v>135.0326</v>
      </c>
      <c r="N20" s="424">
        <f t="shared" si="0"/>
        <v>110.7479</v>
      </c>
      <c r="O20" s="420">
        <f t="shared" si="1"/>
        <v>126.39221509276659</v>
      </c>
      <c r="R20" s="424">
        <v>128.0882</v>
      </c>
      <c r="S20" s="424">
        <v>128.10290000000001</v>
      </c>
      <c r="T20" s="424">
        <v>128.16239999999999</v>
      </c>
      <c r="U20" s="420">
        <f t="shared" si="2"/>
        <v>128.11782931747436</v>
      </c>
    </row>
    <row r="21" spans="1:21" s="420" customFormat="1" ht="23.1" customHeight="1">
      <c r="A21" s="425" t="s">
        <v>214</v>
      </c>
      <c r="B21" s="422" t="s">
        <v>228</v>
      </c>
      <c r="C21" s="427">
        <v>112.5431</v>
      </c>
      <c r="D21" s="427">
        <v>100</v>
      </c>
      <c r="E21" s="427">
        <v>100</v>
      </c>
      <c r="F21" s="427">
        <v>100</v>
      </c>
      <c r="G21" s="427">
        <v>100</v>
      </c>
      <c r="H21" s="423"/>
      <c r="I21" s="417">
        <v>142.48589999999999</v>
      </c>
      <c r="J21" s="424">
        <v>106.1153</v>
      </c>
      <c r="L21" s="424">
        <v>142.48589999999999</v>
      </c>
      <c r="M21" s="424">
        <v>142.48589999999999</v>
      </c>
      <c r="N21" s="424">
        <f t="shared" si="0"/>
        <v>112.5431</v>
      </c>
      <c r="O21" s="420">
        <f t="shared" si="1"/>
        <v>131.71064741084538</v>
      </c>
      <c r="R21" s="424">
        <v>134.27459999999999</v>
      </c>
      <c r="S21" s="424">
        <v>134.27459999999999</v>
      </c>
      <c r="T21" s="424">
        <v>134.27459999999999</v>
      </c>
      <c r="U21" s="420">
        <f t="shared" si="2"/>
        <v>134.27459999999999</v>
      </c>
    </row>
    <row r="22" spans="1:21" s="420" customFormat="1" ht="23.1" customHeight="1">
      <c r="A22" s="421" t="s">
        <v>229</v>
      </c>
      <c r="B22" s="422"/>
      <c r="C22" s="423">
        <v>99.353300000000004</v>
      </c>
      <c r="D22" s="423">
        <v>101.04810000000001</v>
      </c>
      <c r="E22" s="423">
        <v>100.4254</v>
      </c>
      <c r="F22" s="423">
        <v>100.1326</v>
      </c>
      <c r="G22" s="423">
        <v>100.76739999999999</v>
      </c>
      <c r="H22" s="423"/>
      <c r="I22" s="417">
        <v>101.91800000000001</v>
      </c>
      <c r="J22" s="424">
        <v>102.22920000000001</v>
      </c>
      <c r="L22" s="424">
        <v>101.98220000000001</v>
      </c>
      <c r="M22" s="424">
        <v>102.0245</v>
      </c>
      <c r="N22" s="424">
        <f t="shared" si="0"/>
        <v>99.353300000000004</v>
      </c>
      <c r="O22" s="420">
        <f t="shared" si="1"/>
        <v>101.11223636936293</v>
      </c>
      <c r="R22" s="424">
        <v>101.3445</v>
      </c>
      <c r="S22" s="424">
        <v>101.6371</v>
      </c>
      <c r="T22" s="424">
        <v>101.429</v>
      </c>
      <c r="U22" s="420">
        <f t="shared" si="2"/>
        <v>101.47012553390589</v>
      </c>
    </row>
    <row r="23" spans="1:21" s="420" customFormat="1" ht="23.1" customHeight="1">
      <c r="A23" s="428" t="s">
        <v>230</v>
      </c>
      <c r="B23" s="422"/>
      <c r="C23" s="423">
        <v>105.3047</v>
      </c>
      <c r="D23" s="423">
        <v>102.9799</v>
      </c>
      <c r="E23" s="423">
        <v>101.43049999999999</v>
      </c>
      <c r="F23" s="423">
        <v>100.2213</v>
      </c>
      <c r="G23" s="423">
        <v>102.3603</v>
      </c>
      <c r="H23" s="423"/>
      <c r="I23" s="417">
        <v>112.8296</v>
      </c>
      <c r="J23" s="424">
        <v>106.078</v>
      </c>
      <c r="L23" s="424">
        <v>112.39579999999999</v>
      </c>
      <c r="M23" s="424">
        <v>112.5616</v>
      </c>
      <c r="N23" s="424">
        <f t="shared" si="0"/>
        <v>105.3047</v>
      </c>
      <c r="O23" s="420">
        <f t="shared" si="1"/>
        <v>110.03462438065024</v>
      </c>
      <c r="R23" s="424">
        <v>107.3574</v>
      </c>
      <c r="S23" s="424">
        <v>108.7821</v>
      </c>
      <c r="T23" s="424">
        <v>109.369</v>
      </c>
      <c r="U23" s="420">
        <f t="shared" si="2"/>
        <v>108.4995378365861</v>
      </c>
    </row>
    <row r="24" spans="1:21" s="420" customFormat="1" ht="23.1" customHeight="1">
      <c r="A24" s="414" t="s">
        <v>231</v>
      </c>
      <c r="B24" s="429"/>
      <c r="C24" s="416">
        <v>141.2199</v>
      </c>
      <c r="D24" s="416">
        <v>103.18899999999999</v>
      </c>
      <c r="E24" s="416">
        <v>105.2824</v>
      </c>
      <c r="F24" s="416">
        <v>99.206500000000005</v>
      </c>
      <c r="G24" s="416">
        <v>102.5539</v>
      </c>
      <c r="H24" s="416"/>
      <c r="I24" s="417">
        <v>135.70150000000001</v>
      </c>
      <c r="J24" s="424">
        <v>119.9315</v>
      </c>
      <c r="L24" s="424">
        <v>137.9187</v>
      </c>
      <c r="M24" s="424">
        <v>140.67529999999999</v>
      </c>
      <c r="N24" s="424">
        <f t="shared" si="0"/>
        <v>141.2199</v>
      </c>
      <c r="O24" s="420">
        <f t="shared" si="1"/>
        <v>139.93047279064538</v>
      </c>
      <c r="R24" s="424">
        <v>110.1133</v>
      </c>
      <c r="S24" s="424">
        <v>109.6938</v>
      </c>
      <c r="T24" s="424">
        <v>110.32299999999999</v>
      </c>
      <c r="U24" s="420">
        <f>GEOMEAN(R24:T24)</f>
        <v>110.04305556636163</v>
      </c>
    </row>
    <row r="25" spans="1:21" s="420" customFormat="1" ht="23.1" customHeight="1">
      <c r="A25" s="414" t="s">
        <v>232</v>
      </c>
      <c r="B25" s="429"/>
      <c r="C25" s="416">
        <v>100.462</v>
      </c>
      <c r="D25" s="416">
        <v>101.0145</v>
      </c>
      <c r="E25" s="416">
        <v>101.6164</v>
      </c>
      <c r="F25" s="416">
        <v>100.7403</v>
      </c>
      <c r="G25" s="416">
        <v>99.565200000000004</v>
      </c>
      <c r="H25" s="416"/>
      <c r="I25" s="417">
        <v>109.8766</v>
      </c>
      <c r="J25" s="424">
        <v>100.1418</v>
      </c>
      <c r="L25" s="424">
        <v>111.1675</v>
      </c>
      <c r="M25" s="424">
        <v>110.6634</v>
      </c>
      <c r="N25" s="424">
        <f t="shared" si="0"/>
        <v>100.462</v>
      </c>
      <c r="O25" s="420">
        <f t="shared" si="1"/>
        <v>107.31519591071812</v>
      </c>
      <c r="R25" s="424">
        <v>109.5421</v>
      </c>
      <c r="S25" s="424">
        <v>110.018</v>
      </c>
      <c r="T25" s="424">
        <v>110.39019999999999</v>
      </c>
      <c r="U25" s="420">
        <f t="shared" si="2"/>
        <v>109.98288545728947</v>
      </c>
    </row>
    <row r="26" spans="1:21" ht="20.100000000000001" customHeight="1">
      <c r="A26" s="430"/>
      <c r="B26" s="430"/>
      <c r="C26" s="381"/>
      <c r="D26" s="381"/>
      <c r="E26" s="381"/>
      <c r="F26" s="381"/>
      <c r="G26" s="381"/>
      <c r="H26" s="381"/>
    </row>
    <row r="27" spans="1:21" ht="20.100000000000001" customHeight="1">
      <c r="D27" s="431"/>
      <c r="E27" s="431"/>
      <c r="F27" s="431"/>
      <c r="G27" s="432"/>
      <c r="H27" s="432"/>
    </row>
  </sheetData>
  <mergeCells count="6">
    <mergeCell ref="R5:T5"/>
    <mergeCell ref="F3:G3"/>
    <mergeCell ref="C4:F4"/>
    <mergeCell ref="G4:G5"/>
    <mergeCell ref="J4:J5"/>
    <mergeCell ref="L5:N5"/>
  </mergeCells>
  <printOptions horizontalCentered="1"/>
  <pageMargins left="0.39370078740157483" right="0.78740157480314965" top="0.78740157480314965" bottom="0.39370078740157483" header="0.31496062992125984" footer="0.31496062992125984"/>
  <pageSetup paperSize="9" firstPageNumber="1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7"/>
  <sheetViews>
    <sheetView workbookViewId="0">
      <selection activeCell="B19" sqref="B19"/>
    </sheetView>
  </sheetViews>
  <sheetFormatPr defaultColWidth="8" defaultRowHeight="15"/>
  <cols>
    <col min="1" max="1" width="26.75" style="1" customWidth="1"/>
    <col min="2" max="4" width="10" style="1" customWidth="1"/>
    <col min="5" max="5" width="7.25" style="1" hidden="1" customWidth="1"/>
    <col min="6" max="7" width="9.75" style="1" customWidth="1"/>
    <col min="8" max="8" width="4.25" style="1" customWidth="1"/>
    <col min="9" max="9" width="8" style="1"/>
    <col min="10" max="10" width="10.625" style="1" bestFit="1" customWidth="1"/>
    <col min="11" max="16384" width="8" style="1"/>
  </cols>
  <sheetData>
    <row r="1" spans="1:13" s="351" customFormat="1" ht="18.75">
      <c r="A1" s="350" t="s">
        <v>337</v>
      </c>
    </row>
    <row r="2" spans="1:13" s="351" customFormat="1" ht="26.25" customHeight="1">
      <c r="A2" s="614" t="s">
        <v>233</v>
      </c>
    </row>
    <row r="3" spans="1:13" s="353" customFormat="1" ht="26.25" customHeight="1">
      <c r="A3" s="352"/>
      <c r="D3" s="654" t="s">
        <v>149</v>
      </c>
      <c r="E3" s="654"/>
      <c r="F3" s="654"/>
      <c r="G3" s="654"/>
    </row>
    <row r="4" spans="1:13" s="353" customFormat="1" ht="21" customHeight="1">
      <c r="B4" s="670" t="s">
        <v>143</v>
      </c>
      <c r="C4" s="670" t="s">
        <v>155</v>
      </c>
      <c r="D4" s="670" t="s">
        <v>70</v>
      </c>
      <c r="E4" s="296" t="s">
        <v>65</v>
      </c>
      <c r="F4" s="296" t="s">
        <v>65</v>
      </c>
      <c r="G4" s="296" t="s">
        <v>67</v>
      </c>
    </row>
    <row r="5" spans="1:13" s="353" customFormat="1" ht="21" customHeight="1">
      <c r="B5" s="671"/>
      <c r="C5" s="671"/>
      <c r="D5" s="671"/>
      <c r="E5" s="298" t="s">
        <v>66</v>
      </c>
      <c r="F5" s="298" t="s">
        <v>61</v>
      </c>
      <c r="G5" s="298" t="s">
        <v>62</v>
      </c>
    </row>
    <row r="6" spans="1:13" ht="23.25" customHeight="1">
      <c r="B6" s="672"/>
      <c r="C6" s="672"/>
      <c r="D6" s="672"/>
      <c r="E6" s="356" t="s">
        <v>2</v>
      </c>
      <c r="F6" s="356" t="s">
        <v>2</v>
      </c>
      <c r="G6" s="356" t="s">
        <v>2</v>
      </c>
    </row>
    <row r="8" spans="1:13" ht="24" customHeight="1">
      <c r="A8" s="433" t="s">
        <v>234</v>
      </c>
      <c r="B8" s="434">
        <v>837.79110000000003</v>
      </c>
      <c r="C8" s="434">
        <v>872.25708999999995</v>
      </c>
      <c r="D8" s="434">
        <v>4819.9541499999996</v>
      </c>
      <c r="E8" s="435">
        <f>C8/B8%</f>
        <v>104.11391216736486</v>
      </c>
      <c r="F8" s="435">
        <v>115.87535932913053</v>
      </c>
      <c r="G8" s="435">
        <v>126.91854887097571</v>
      </c>
      <c r="J8" s="436"/>
      <c r="L8" s="436"/>
      <c r="M8" s="436"/>
    </row>
    <row r="9" spans="1:13" s="438" customFormat="1" ht="24" customHeight="1">
      <c r="A9" s="437" t="s">
        <v>314</v>
      </c>
      <c r="B9" s="434">
        <v>124.67213000000001</v>
      </c>
      <c r="C9" s="434">
        <v>131.64042999999998</v>
      </c>
      <c r="D9" s="434">
        <v>721.82136999999989</v>
      </c>
      <c r="E9" s="435">
        <f t="shared" ref="E9:E18" si="0">C9/B9%</f>
        <v>105.58930051167006</v>
      </c>
      <c r="F9" s="435">
        <v>121.02749448508401</v>
      </c>
      <c r="G9" s="435">
        <v>131.80969252085632</v>
      </c>
      <c r="J9" s="436"/>
    </row>
    <row r="10" spans="1:13" ht="24" customHeight="1">
      <c r="A10" s="439" t="s">
        <v>235</v>
      </c>
      <c r="B10" s="440">
        <v>123.07594</v>
      </c>
      <c r="C10" s="440">
        <v>130.03700000000001</v>
      </c>
      <c r="D10" s="440">
        <v>712.62731000000008</v>
      </c>
      <c r="E10" s="441">
        <f t="shared" si="0"/>
        <v>105.65590642655259</v>
      </c>
      <c r="F10" s="441">
        <v>121.32017834301988</v>
      </c>
      <c r="G10" s="441">
        <v>131.97196053799459</v>
      </c>
      <c r="J10" s="436"/>
      <c r="K10" s="436"/>
    </row>
    <row r="11" spans="1:13" ht="24" customHeight="1">
      <c r="A11" s="439" t="s">
        <v>236</v>
      </c>
      <c r="B11" s="440">
        <v>1.59619</v>
      </c>
      <c r="C11" s="440">
        <v>1.6034300000000001</v>
      </c>
      <c r="D11" s="440">
        <v>9.1940600000000003</v>
      </c>
      <c r="E11" s="441">
        <f t="shared" si="0"/>
        <v>100.45358008758356</v>
      </c>
      <c r="F11" s="441">
        <v>101.22307205569692</v>
      </c>
      <c r="G11" s="441">
        <v>120.34085303348199</v>
      </c>
      <c r="J11" s="436"/>
      <c r="K11" s="436"/>
    </row>
    <row r="12" spans="1:13" ht="24" customHeight="1">
      <c r="A12" s="439" t="s">
        <v>237</v>
      </c>
      <c r="B12" s="440">
        <v>0</v>
      </c>
      <c r="C12" s="440">
        <v>0</v>
      </c>
      <c r="D12" s="440">
        <v>0</v>
      </c>
      <c r="E12" s="441">
        <v>0</v>
      </c>
      <c r="F12" s="441">
        <v>0</v>
      </c>
      <c r="G12" s="441">
        <v>0</v>
      </c>
      <c r="J12" s="436"/>
      <c r="K12" s="436"/>
    </row>
    <row r="13" spans="1:13" s="438" customFormat="1" ht="24" customHeight="1">
      <c r="A13" s="437" t="s">
        <v>315</v>
      </c>
      <c r="B13" s="434">
        <v>520.66567999999995</v>
      </c>
      <c r="C13" s="434">
        <v>535.63466000000005</v>
      </c>
      <c r="D13" s="434">
        <v>3037.2481200000007</v>
      </c>
      <c r="E13" s="435">
        <f t="shared" si="0"/>
        <v>102.87496959661334</v>
      </c>
      <c r="F13" s="435">
        <v>117.27228133010283</v>
      </c>
      <c r="G13" s="435">
        <v>127.11112696366411</v>
      </c>
      <c r="J13" s="436"/>
      <c r="K13" s="436"/>
    </row>
    <row r="14" spans="1:13" ht="24" customHeight="1">
      <c r="A14" s="439" t="s">
        <v>235</v>
      </c>
      <c r="B14" s="440">
        <v>272.31581</v>
      </c>
      <c r="C14" s="440">
        <v>281.58216999999996</v>
      </c>
      <c r="D14" s="440">
        <v>1642.2954399999999</v>
      </c>
      <c r="E14" s="441">
        <f t="shared" si="0"/>
        <v>103.40279912503058</v>
      </c>
      <c r="F14" s="441">
        <v>117.50937872289985</v>
      </c>
      <c r="G14" s="441">
        <v>128.25116359707732</v>
      </c>
      <c r="J14" s="436"/>
      <c r="K14" s="436"/>
    </row>
    <row r="15" spans="1:13" ht="24" customHeight="1">
      <c r="A15" s="439" t="s">
        <v>236</v>
      </c>
      <c r="B15" s="440">
        <v>133.46963</v>
      </c>
      <c r="C15" s="440">
        <v>135.89923999999999</v>
      </c>
      <c r="D15" s="440">
        <v>749.63459</v>
      </c>
      <c r="E15" s="441">
        <f t="shared" si="0"/>
        <v>101.82034669609857</v>
      </c>
      <c r="F15" s="441">
        <v>118.90947749046464</v>
      </c>
      <c r="G15" s="441">
        <v>125.2911164604015</v>
      </c>
      <c r="J15" s="436"/>
      <c r="K15" s="436"/>
    </row>
    <row r="16" spans="1:13" ht="24" customHeight="1">
      <c r="A16" s="439" t="s">
        <v>237</v>
      </c>
      <c r="B16" s="440">
        <v>114.88024</v>
      </c>
      <c r="C16" s="440">
        <v>118.15325</v>
      </c>
      <c r="D16" s="440">
        <v>645.3180900000001</v>
      </c>
      <c r="E16" s="441">
        <f t="shared" si="0"/>
        <v>102.84906264123403</v>
      </c>
      <c r="F16" s="441">
        <v>114.90017704388325</v>
      </c>
      <c r="G16" s="441">
        <v>126.38469749718129</v>
      </c>
      <c r="J16" s="436"/>
      <c r="K16" s="436"/>
    </row>
    <row r="17" spans="1:11" s="438" customFormat="1" ht="20.100000000000001" customHeight="1">
      <c r="A17" s="437" t="s">
        <v>316</v>
      </c>
      <c r="B17" s="434">
        <v>187.53051000000002</v>
      </c>
      <c r="C17" s="434">
        <v>199.88399999999999</v>
      </c>
      <c r="D17" s="434">
        <v>1033.55638</v>
      </c>
      <c r="E17" s="435">
        <f t="shared" si="0"/>
        <v>106.58745608914515</v>
      </c>
      <c r="F17" s="435">
        <v>109.64345273829983</v>
      </c>
      <c r="G17" s="435">
        <v>123.34107648407702</v>
      </c>
      <c r="J17" s="436"/>
      <c r="K17" s="436"/>
    </row>
    <row r="18" spans="1:11" s="438" customFormat="1" ht="20.100000000000001" customHeight="1">
      <c r="A18" s="437" t="s">
        <v>317</v>
      </c>
      <c r="B18" s="434">
        <v>4.9227799999999995</v>
      </c>
      <c r="C18" s="434">
        <v>5.0979999999999999</v>
      </c>
      <c r="D18" s="434">
        <v>27.328279999999999</v>
      </c>
      <c r="E18" s="435">
        <f t="shared" si="0"/>
        <v>103.55937092455889</v>
      </c>
      <c r="F18" s="435">
        <v>103.25147694235103</v>
      </c>
      <c r="G18" s="435">
        <v>120.6973198027268</v>
      </c>
      <c r="J18" s="436"/>
      <c r="K18" s="436"/>
    </row>
    <row r="19" spans="1:11" ht="20.100000000000001" customHeight="1"/>
    <row r="20" spans="1:11" ht="20.100000000000001" customHeight="1"/>
    <row r="21" spans="1:11" ht="20.100000000000001" customHeight="1"/>
    <row r="22" spans="1:11" ht="20.100000000000001" customHeight="1"/>
    <row r="23" spans="1:11" ht="20.100000000000001" customHeight="1"/>
    <row r="24" spans="1:11" ht="20.100000000000001" customHeight="1"/>
    <row r="25" spans="1:11" ht="20.100000000000001" customHeight="1"/>
    <row r="26" spans="1:11" ht="20.100000000000001" customHeight="1"/>
    <row r="27" spans="1:11" ht="20.100000000000001" customHeight="1"/>
  </sheetData>
  <mergeCells count="4">
    <mergeCell ref="D3:G3"/>
    <mergeCell ref="D4:D6"/>
    <mergeCell ref="B4:B6"/>
    <mergeCell ref="C4:C6"/>
  </mergeCells>
  <printOptions horizontalCentered="1"/>
  <pageMargins left="0.98425196850393704" right="0.19685039370078741" top="0.78740157480314965" bottom="0.39370078740157483" header="0.31496062992125984" footer="0.31496062992125984"/>
  <pageSetup paperSize="9" firstPageNumber="15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9"/>
  <sheetViews>
    <sheetView zoomScaleNormal="100" workbookViewId="0">
      <selection activeCell="B19" sqref="B19"/>
    </sheetView>
  </sheetViews>
  <sheetFormatPr defaultColWidth="8" defaultRowHeight="15"/>
  <cols>
    <col min="1" max="1" width="27.5" style="1" customWidth="1"/>
    <col min="2" max="3" width="10.5" style="1" customWidth="1"/>
    <col min="4" max="5" width="9.25" style="1" customWidth="1"/>
    <col min="6" max="6" width="10.5" style="1" customWidth="1"/>
    <col min="7" max="7" width="0" style="1" hidden="1" customWidth="1"/>
    <col min="8" max="8" width="9.625" style="1" hidden="1" customWidth="1"/>
    <col min="9" max="9" width="8" style="1"/>
    <col min="10" max="12" width="11.125" style="1" hidden="1" customWidth="1"/>
    <col min="13" max="13" width="0" style="1" hidden="1" customWidth="1"/>
    <col min="14" max="16384" width="8" style="1"/>
  </cols>
  <sheetData>
    <row r="1" spans="1:13" s="351" customFormat="1" ht="18.75">
      <c r="A1" s="350" t="s">
        <v>338</v>
      </c>
    </row>
    <row r="2" spans="1:13" s="351" customFormat="1" ht="15.75" customHeight="1">
      <c r="A2" s="350"/>
    </row>
    <row r="3" spans="1:13" s="576" customFormat="1" ht="27" customHeight="1">
      <c r="A3" s="575"/>
      <c r="D3" s="654" t="s">
        <v>149</v>
      </c>
      <c r="E3" s="654"/>
      <c r="F3" s="654"/>
    </row>
    <row r="4" spans="1:13" s="353" customFormat="1" ht="41.25" customHeight="1">
      <c r="B4" s="673" t="s">
        <v>174</v>
      </c>
      <c r="C4" s="673" t="s">
        <v>175</v>
      </c>
      <c r="D4" s="676" t="s">
        <v>139</v>
      </c>
      <c r="E4" s="676"/>
      <c r="F4" s="676"/>
      <c r="G4" s="333"/>
    </row>
    <row r="5" spans="1:13" ht="27.75" customHeight="1">
      <c r="B5" s="674"/>
      <c r="C5" s="674"/>
      <c r="D5" s="270" t="s">
        <v>145</v>
      </c>
      <c r="E5" s="270" t="s">
        <v>146</v>
      </c>
      <c r="F5" s="270" t="s">
        <v>67</v>
      </c>
      <c r="G5" s="333"/>
    </row>
    <row r="7" spans="1:13" ht="26.25" customHeight="1">
      <c r="A7" s="433" t="s">
        <v>234</v>
      </c>
      <c r="B7" s="434">
        <v>2305.6794799999998</v>
      </c>
      <c r="C7" s="434">
        <v>2514.2746699999998</v>
      </c>
      <c r="D7" s="435">
        <f>B7/G7%</f>
        <v>136.42789812567528</v>
      </c>
      <c r="E7" s="435">
        <f>C7/H7%</f>
        <v>119.29336841541446</v>
      </c>
      <c r="F7" s="435">
        <v>126.91854887097571</v>
      </c>
      <c r="G7" s="434">
        <v>1690.0351846482624</v>
      </c>
      <c r="H7" s="434">
        <v>2107.6399328792181</v>
      </c>
      <c r="I7" s="436"/>
      <c r="J7" s="440">
        <v>2305.6794799999998</v>
      </c>
      <c r="K7" s="440">
        <v>2514.2746699999998</v>
      </c>
      <c r="L7" s="1">
        <v>136.42789812567531</v>
      </c>
      <c r="M7" s="1">
        <v>119.29336841541449</v>
      </c>
    </row>
    <row r="8" spans="1:13" s="438" customFormat="1" ht="26.25" customHeight="1">
      <c r="A8" s="437" t="s">
        <v>314</v>
      </c>
      <c r="B8" s="434">
        <v>346.22909000000004</v>
      </c>
      <c r="C8" s="434">
        <v>375.59228000000002</v>
      </c>
      <c r="D8" s="435">
        <f t="shared" ref="D8:E17" si="0">B8/G8%</f>
        <v>138.60313608437806</v>
      </c>
      <c r="E8" s="435">
        <f t="shared" si="0"/>
        <v>126.11173367497608</v>
      </c>
      <c r="F8" s="435">
        <v>131.80969252085632</v>
      </c>
      <c r="G8" s="434">
        <v>249.7988860722636</v>
      </c>
      <c r="H8" s="434">
        <v>297.82500728124359</v>
      </c>
      <c r="I8" s="436"/>
      <c r="J8" s="434">
        <v>346.2290900000001</v>
      </c>
      <c r="K8" s="434">
        <v>375.59227999999996</v>
      </c>
      <c r="L8" s="438">
        <v>138.60313608437809</v>
      </c>
      <c r="M8" s="438">
        <v>126.11173367497601</v>
      </c>
    </row>
    <row r="9" spans="1:13" ht="26.25" customHeight="1">
      <c r="A9" s="439" t="s">
        <v>235</v>
      </c>
      <c r="B9" s="440">
        <v>341.75589000000002</v>
      </c>
      <c r="C9" s="440">
        <v>370.87142</v>
      </c>
      <c r="D9" s="441">
        <f t="shared" si="0"/>
        <v>138.64547806452939</v>
      </c>
      <c r="E9" s="441">
        <f t="shared" si="0"/>
        <v>126.36696474487401</v>
      </c>
      <c r="F9" s="441">
        <v>131.97196053799459</v>
      </c>
      <c r="G9" s="440">
        <v>246.49623974100152</v>
      </c>
      <c r="H9" s="440">
        <v>293.4876379667449</v>
      </c>
      <c r="J9" s="440">
        <v>341.75589000000008</v>
      </c>
      <c r="K9" s="440">
        <v>370.87142</v>
      </c>
      <c r="L9" s="1">
        <v>138.64547806452941</v>
      </c>
      <c r="M9" s="1">
        <v>126.36696474487398</v>
      </c>
    </row>
    <row r="10" spans="1:13" ht="26.25" customHeight="1">
      <c r="A10" s="439" t="s">
        <v>236</v>
      </c>
      <c r="B10" s="440">
        <v>4.4731999999999994</v>
      </c>
      <c r="C10" s="440">
        <v>4.7208600000000009</v>
      </c>
      <c r="D10" s="441">
        <f t="shared" si="0"/>
        <v>135.44290097482585</v>
      </c>
      <c r="E10" s="441">
        <f t="shared" si="0"/>
        <v>108.84155020462255</v>
      </c>
      <c r="F10" s="441">
        <v>120.34085303348199</v>
      </c>
      <c r="G10" s="440">
        <v>3.3026463312620664</v>
      </c>
      <c r="H10" s="440">
        <v>4.3373693144987051</v>
      </c>
      <c r="J10" s="440">
        <v>4.4731999999999985</v>
      </c>
      <c r="K10" s="440">
        <v>4.7208600000000009</v>
      </c>
      <c r="L10" s="1">
        <v>135.44290097482582</v>
      </c>
      <c r="M10" s="1">
        <v>108.84155020462256</v>
      </c>
    </row>
    <row r="11" spans="1:13" ht="26.25" customHeight="1">
      <c r="A11" s="439" t="s">
        <v>237</v>
      </c>
      <c r="B11" s="440">
        <v>0</v>
      </c>
      <c r="C11" s="440">
        <v>0</v>
      </c>
      <c r="D11" s="440">
        <v>0</v>
      </c>
      <c r="E11" s="440">
        <v>0</v>
      </c>
      <c r="F11" s="441">
        <v>0</v>
      </c>
      <c r="G11" s="440">
        <v>0</v>
      </c>
      <c r="H11" s="440">
        <v>0</v>
      </c>
      <c r="J11" s="440">
        <v>0</v>
      </c>
      <c r="K11" s="440">
        <v>0</v>
      </c>
      <c r="L11" s="1">
        <v>0</v>
      </c>
      <c r="M11" s="1">
        <v>0</v>
      </c>
    </row>
    <row r="12" spans="1:13" s="438" customFormat="1" ht="26.25" customHeight="1">
      <c r="A12" s="437" t="s">
        <v>315</v>
      </c>
      <c r="B12" s="434">
        <v>1483.07557</v>
      </c>
      <c r="C12" s="434">
        <v>1554.1725499999998</v>
      </c>
      <c r="D12" s="435">
        <f t="shared" si="0"/>
        <v>135.77288633066232</v>
      </c>
      <c r="E12" s="435">
        <f t="shared" si="0"/>
        <v>119.81696463709565</v>
      </c>
      <c r="F12" s="435">
        <v>127.11112696366411</v>
      </c>
      <c r="G12" s="434">
        <v>1092.3208676496031</v>
      </c>
      <c r="H12" s="434">
        <v>1297.1222854019989</v>
      </c>
      <c r="I12" s="442"/>
      <c r="J12" s="434">
        <v>1483.0755699999997</v>
      </c>
      <c r="K12" s="434">
        <v>1554.1725499999998</v>
      </c>
      <c r="L12" s="438">
        <v>135.77288633066226</v>
      </c>
      <c r="M12" s="438">
        <v>119.81696463709564</v>
      </c>
    </row>
    <row r="13" spans="1:13" ht="26.25" customHeight="1">
      <c r="A13" s="439" t="s">
        <v>235</v>
      </c>
      <c r="B13" s="440">
        <v>829.77061000000003</v>
      </c>
      <c r="C13" s="440">
        <v>812.52483000000007</v>
      </c>
      <c r="D13" s="441">
        <f t="shared" si="0"/>
        <v>135.7509481096923</v>
      </c>
      <c r="E13" s="441">
        <f t="shared" si="0"/>
        <v>121.40176677858993</v>
      </c>
      <c r="F13" s="441">
        <v>128.25116359707732</v>
      </c>
      <c r="G13" s="440">
        <v>611.24479906358488</v>
      </c>
      <c r="H13" s="440">
        <v>669.28583624476096</v>
      </c>
      <c r="J13" s="440">
        <v>829.77060999999992</v>
      </c>
      <c r="K13" s="440">
        <v>812.52483000000007</v>
      </c>
      <c r="L13" s="1">
        <v>135.75094810969227</v>
      </c>
      <c r="M13" s="1">
        <v>121.40176677858996</v>
      </c>
    </row>
    <row r="14" spans="1:13" ht="26.25" customHeight="1">
      <c r="A14" s="439" t="s">
        <v>236</v>
      </c>
      <c r="B14" s="440">
        <v>353.00150000000002</v>
      </c>
      <c r="C14" s="440">
        <v>396.63308999999998</v>
      </c>
      <c r="D14" s="441">
        <f t="shared" si="0"/>
        <v>135.34495105034597</v>
      </c>
      <c r="E14" s="441">
        <f t="shared" si="0"/>
        <v>117.5215834161681</v>
      </c>
      <c r="F14" s="441">
        <v>125.2911164604015</v>
      </c>
      <c r="G14" s="440">
        <v>260.81615698297423</v>
      </c>
      <c r="H14" s="440">
        <v>337.49808202927341</v>
      </c>
      <c r="J14" s="440">
        <v>353.00150000000002</v>
      </c>
      <c r="K14" s="440">
        <v>396.63308999999998</v>
      </c>
      <c r="L14" s="1">
        <v>135.344951050346</v>
      </c>
      <c r="M14" s="1">
        <v>117.52158341616811</v>
      </c>
    </row>
    <row r="15" spans="1:13" ht="26.25" customHeight="1">
      <c r="A15" s="439" t="s">
        <v>237</v>
      </c>
      <c r="B15" s="440">
        <v>300.30346000000003</v>
      </c>
      <c r="C15" s="440">
        <v>345.01463000000001</v>
      </c>
      <c r="D15" s="441">
        <f t="shared" si="0"/>
        <v>136.34049783022317</v>
      </c>
      <c r="E15" s="441">
        <f t="shared" si="0"/>
        <v>118.83191099161112</v>
      </c>
      <c r="F15" s="441">
        <v>126.38469749718129</v>
      </c>
      <c r="G15" s="440">
        <v>220.25991160304429</v>
      </c>
      <c r="H15" s="440">
        <v>290.3383671279646</v>
      </c>
      <c r="J15" s="440">
        <v>300.30346000000009</v>
      </c>
      <c r="K15" s="440">
        <v>345.01463000000001</v>
      </c>
      <c r="L15" s="1">
        <v>136.34049783022317</v>
      </c>
      <c r="M15" s="1">
        <v>118.8319109916111</v>
      </c>
    </row>
    <row r="16" spans="1:13" s="438" customFormat="1" ht="26.25" customHeight="1">
      <c r="A16" s="437" t="s">
        <v>316</v>
      </c>
      <c r="B16" s="434">
        <v>463.87521999999996</v>
      </c>
      <c r="C16" s="434">
        <v>569.68115999999998</v>
      </c>
      <c r="D16" s="435">
        <f t="shared" si="0"/>
        <v>136.91999419005057</v>
      </c>
      <c r="E16" s="435">
        <f t="shared" si="0"/>
        <v>114.12495443120153</v>
      </c>
      <c r="F16" s="435">
        <v>123.34107648407702</v>
      </c>
      <c r="G16" s="434">
        <v>338.79290073305299</v>
      </c>
      <c r="H16" s="434">
        <v>499.17317631300654</v>
      </c>
      <c r="I16" s="442"/>
      <c r="J16" s="440">
        <v>463.87521999999996</v>
      </c>
      <c r="K16" s="440">
        <v>569.68115999999998</v>
      </c>
      <c r="L16" s="438">
        <v>136.91999419005057</v>
      </c>
      <c r="M16" s="438">
        <v>114.12495443120156</v>
      </c>
    </row>
    <row r="17" spans="1:13" s="438" customFormat="1" ht="26.25" customHeight="1">
      <c r="A17" s="437" t="s">
        <v>317</v>
      </c>
      <c r="B17" s="434">
        <v>12.499600000000001</v>
      </c>
      <c r="C17" s="434">
        <v>14.82868</v>
      </c>
      <c r="D17" s="435">
        <f t="shared" si="0"/>
        <v>137.0190038847131</v>
      </c>
      <c r="E17" s="435">
        <f t="shared" si="0"/>
        <v>109.68393516462099</v>
      </c>
      <c r="F17" s="435">
        <v>120.6973198027268</v>
      </c>
      <c r="G17" s="435">
        <v>9.1225301933424383</v>
      </c>
      <c r="H17" s="435">
        <v>13.519463882968939</v>
      </c>
      <c r="I17" s="442"/>
      <c r="J17" s="440">
        <v>12.499599999999999</v>
      </c>
      <c r="K17" s="440">
        <v>14.82868</v>
      </c>
      <c r="L17" s="438">
        <v>137.01900388471307</v>
      </c>
      <c r="M17" s="438">
        <v>109.68393516462098</v>
      </c>
    </row>
    <row r="18" spans="1:13" ht="20.100000000000001" customHeight="1"/>
    <row r="19" spans="1:13" ht="20.100000000000001" customHeight="1"/>
    <row r="20" spans="1:13" ht="20.100000000000001" customHeight="1"/>
    <row r="21" spans="1:13" ht="20.100000000000001" customHeight="1"/>
    <row r="22" spans="1:13" ht="20.100000000000001" customHeight="1"/>
    <row r="23" spans="1:13" ht="20.100000000000001" customHeight="1"/>
    <row r="24" spans="1:13" ht="20.100000000000001" customHeight="1"/>
    <row r="25" spans="1:13" ht="20.100000000000001" customHeight="1"/>
    <row r="26" spans="1:13" ht="20.100000000000001" customHeight="1"/>
    <row r="27" spans="1:13" ht="20.100000000000001" customHeight="1"/>
    <row r="28" spans="1:13" ht="20.100000000000001" customHeight="1"/>
    <row r="29" spans="1:13" ht="20.100000000000001" customHeight="1"/>
  </sheetData>
  <mergeCells count="4">
    <mergeCell ref="B4:B5"/>
    <mergeCell ref="C4:C5"/>
    <mergeCell ref="D4:F4"/>
    <mergeCell ref="D3:F3"/>
  </mergeCells>
  <printOptions horizontalCentered="1"/>
  <pageMargins left="0.39370078740157483" right="0.78740157480314965" top="0.78740157480314965" bottom="0.39370078740157483" header="0.31496062992125984" footer="0.31496062992125984"/>
  <pageSetup paperSize="9" firstPageNumber="1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H16"/>
  <sheetViews>
    <sheetView workbookViewId="0">
      <selection activeCell="H23" sqref="H23"/>
    </sheetView>
  </sheetViews>
  <sheetFormatPr defaultRowHeight="16.5"/>
  <cols>
    <col min="1" max="2" width="4.25" style="169" customWidth="1"/>
    <col min="3" max="3" width="24.875" style="177" customWidth="1"/>
    <col min="4" max="4" width="10.875" style="177" customWidth="1"/>
    <col min="5" max="5" width="10.875" style="169" customWidth="1"/>
    <col min="6" max="7" width="11.25" style="169" customWidth="1"/>
    <col min="8" max="8" width="9" style="169"/>
    <col min="9" max="10" width="9.5" style="169" bestFit="1" customWidth="1"/>
    <col min="11" max="251" width="9" style="169"/>
    <col min="252" max="253" width="2.875" style="169" customWidth="1"/>
    <col min="254" max="254" width="22.875" style="169" customWidth="1"/>
    <col min="255" max="255" width="9.75" style="169" customWidth="1"/>
    <col min="256" max="256" width="9.625" style="169" customWidth="1"/>
    <col min="257" max="257" width="9" style="169" customWidth="1"/>
    <col min="258" max="258" width="8.25" style="169" customWidth="1"/>
    <col min="259" max="507" width="9" style="169"/>
    <col min="508" max="509" width="2.875" style="169" customWidth="1"/>
    <col min="510" max="510" width="22.875" style="169" customWidth="1"/>
    <col min="511" max="511" width="9.75" style="169" customWidth="1"/>
    <col min="512" max="512" width="9.625" style="169" customWidth="1"/>
    <col min="513" max="513" width="9" style="169" customWidth="1"/>
    <col min="514" max="514" width="8.25" style="169" customWidth="1"/>
    <col min="515" max="763" width="9" style="169"/>
    <col min="764" max="765" width="2.875" style="169" customWidth="1"/>
    <col min="766" max="766" width="22.875" style="169" customWidth="1"/>
    <col min="767" max="767" width="9.75" style="169" customWidth="1"/>
    <col min="768" max="768" width="9.625" style="169" customWidth="1"/>
    <col min="769" max="769" width="9" style="169" customWidth="1"/>
    <col min="770" max="770" width="8.25" style="169" customWidth="1"/>
    <col min="771" max="1019" width="9" style="169"/>
    <col min="1020" max="1021" width="2.875" style="169" customWidth="1"/>
    <col min="1022" max="1022" width="22.875" style="169" customWidth="1"/>
    <col min="1023" max="1023" width="9.75" style="169" customWidth="1"/>
    <col min="1024" max="1024" width="9.625" style="169" customWidth="1"/>
    <col min="1025" max="1025" width="9" style="169" customWidth="1"/>
    <col min="1026" max="1026" width="8.25" style="169" customWidth="1"/>
    <col min="1027" max="1275" width="9" style="169"/>
    <col min="1276" max="1277" width="2.875" style="169" customWidth="1"/>
    <col min="1278" max="1278" width="22.875" style="169" customWidth="1"/>
    <col min="1279" max="1279" width="9.75" style="169" customWidth="1"/>
    <col min="1280" max="1280" width="9.625" style="169" customWidth="1"/>
    <col min="1281" max="1281" width="9" style="169" customWidth="1"/>
    <col min="1282" max="1282" width="8.25" style="169" customWidth="1"/>
    <col min="1283" max="1531" width="9" style="169"/>
    <col min="1532" max="1533" width="2.875" style="169" customWidth="1"/>
    <col min="1534" max="1534" width="22.875" style="169" customWidth="1"/>
    <col min="1535" max="1535" width="9.75" style="169" customWidth="1"/>
    <col min="1536" max="1536" width="9.625" style="169" customWidth="1"/>
    <col min="1537" max="1537" width="9" style="169" customWidth="1"/>
    <col min="1538" max="1538" width="8.25" style="169" customWidth="1"/>
    <col min="1539" max="1787" width="9" style="169"/>
    <col min="1788" max="1789" width="2.875" style="169" customWidth="1"/>
    <col min="1790" max="1790" width="22.875" style="169" customWidth="1"/>
    <col min="1791" max="1791" width="9.75" style="169" customWidth="1"/>
    <col min="1792" max="1792" width="9.625" style="169" customWidth="1"/>
    <col min="1793" max="1793" width="9" style="169" customWidth="1"/>
    <col min="1794" max="1794" width="8.25" style="169" customWidth="1"/>
    <col min="1795" max="2043" width="9" style="169"/>
    <col min="2044" max="2045" width="2.875" style="169" customWidth="1"/>
    <col min="2046" max="2046" width="22.875" style="169" customWidth="1"/>
    <col min="2047" max="2047" width="9.75" style="169" customWidth="1"/>
    <col min="2048" max="2048" width="9.625" style="169" customWidth="1"/>
    <col min="2049" max="2049" width="9" style="169" customWidth="1"/>
    <col min="2050" max="2050" width="8.25" style="169" customWidth="1"/>
    <col min="2051" max="2299" width="9" style="169"/>
    <col min="2300" max="2301" width="2.875" style="169" customWidth="1"/>
    <col min="2302" max="2302" width="22.875" style="169" customWidth="1"/>
    <col min="2303" max="2303" width="9.75" style="169" customWidth="1"/>
    <col min="2304" max="2304" width="9.625" style="169" customWidth="1"/>
    <col min="2305" max="2305" width="9" style="169" customWidth="1"/>
    <col min="2306" max="2306" width="8.25" style="169" customWidth="1"/>
    <col min="2307" max="2555" width="9" style="169"/>
    <col min="2556" max="2557" width="2.875" style="169" customWidth="1"/>
    <col min="2558" max="2558" width="22.875" style="169" customWidth="1"/>
    <col min="2559" max="2559" width="9.75" style="169" customWidth="1"/>
    <col min="2560" max="2560" width="9.625" style="169" customWidth="1"/>
    <col min="2561" max="2561" width="9" style="169" customWidth="1"/>
    <col min="2562" max="2562" width="8.25" style="169" customWidth="1"/>
    <col min="2563" max="2811" width="9" style="169"/>
    <col min="2812" max="2813" width="2.875" style="169" customWidth="1"/>
    <col min="2814" max="2814" width="22.875" style="169" customWidth="1"/>
    <col min="2815" max="2815" width="9.75" style="169" customWidth="1"/>
    <col min="2816" max="2816" width="9.625" style="169" customWidth="1"/>
    <col min="2817" max="2817" width="9" style="169" customWidth="1"/>
    <col min="2818" max="2818" width="8.25" style="169" customWidth="1"/>
    <col min="2819" max="3067" width="9" style="169"/>
    <col min="3068" max="3069" width="2.875" style="169" customWidth="1"/>
    <col min="3070" max="3070" width="22.875" style="169" customWidth="1"/>
    <col min="3071" max="3071" width="9.75" style="169" customWidth="1"/>
    <col min="3072" max="3072" width="9.625" style="169" customWidth="1"/>
    <col min="3073" max="3073" width="9" style="169" customWidth="1"/>
    <col min="3074" max="3074" width="8.25" style="169" customWidth="1"/>
    <col min="3075" max="3323" width="9" style="169"/>
    <col min="3324" max="3325" width="2.875" style="169" customWidth="1"/>
    <col min="3326" max="3326" width="22.875" style="169" customWidth="1"/>
    <col min="3327" max="3327" width="9.75" style="169" customWidth="1"/>
    <col min="3328" max="3328" width="9.625" style="169" customWidth="1"/>
    <col min="3329" max="3329" width="9" style="169" customWidth="1"/>
    <col min="3330" max="3330" width="8.25" style="169" customWidth="1"/>
    <col min="3331" max="3579" width="9" style="169"/>
    <col min="3580" max="3581" width="2.875" style="169" customWidth="1"/>
    <col min="3582" max="3582" width="22.875" style="169" customWidth="1"/>
    <col min="3583" max="3583" width="9.75" style="169" customWidth="1"/>
    <col min="3584" max="3584" width="9.625" style="169" customWidth="1"/>
    <col min="3585" max="3585" width="9" style="169" customWidth="1"/>
    <col min="3586" max="3586" width="8.25" style="169" customWidth="1"/>
    <col min="3587" max="3835" width="9" style="169"/>
    <col min="3836" max="3837" width="2.875" style="169" customWidth="1"/>
    <col min="3838" max="3838" width="22.875" style="169" customWidth="1"/>
    <col min="3839" max="3839" width="9.75" style="169" customWidth="1"/>
    <col min="3840" max="3840" width="9.625" style="169" customWidth="1"/>
    <col min="3841" max="3841" width="9" style="169" customWidth="1"/>
    <col min="3842" max="3842" width="8.25" style="169" customWidth="1"/>
    <col min="3843" max="4091" width="9" style="169"/>
    <col min="4092" max="4093" width="2.875" style="169" customWidth="1"/>
    <col min="4094" max="4094" width="22.875" style="169" customWidth="1"/>
    <col min="4095" max="4095" width="9.75" style="169" customWidth="1"/>
    <col min="4096" max="4096" width="9.625" style="169" customWidth="1"/>
    <col min="4097" max="4097" width="9" style="169" customWidth="1"/>
    <col min="4098" max="4098" width="8.25" style="169" customWidth="1"/>
    <col min="4099" max="4347" width="9" style="169"/>
    <col min="4348" max="4349" width="2.875" style="169" customWidth="1"/>
    <col min="4350" max="4350" width="22.875" style="169" customWidth="1"/>
    <col min="4351" max="4351" width="9.75" style="169" customWidth="1"/>
    <col min="4352" max="4352" width="9.625" style="169" customWidth="1"/>
    <col min="4353" max="4353" width="9" style="169" customWidth="1"/>
    <col min="4354" max="4354" width="8.25" style="169" customWidth="1"/>
    <col min="4355" max="4603" width="9" style="169"/>
    <col min="4604" max="4605" width="2.875" style="169" customWidth="1"/>
    <col min="4606" max="4606" width="22.875" style="169" customWidth="1"/>
    <col min="4607" max="4607" width="9.75" style="169" customWidth="1"/>
    <col min="4608" max="4608" width="9.625" style="169" customWidth="1"/>
    <col min="4609" max="4609" width="9" style="169" customWidth="1"/>
    <col min="4610" max="4610" width="8.25" style="169" customWidth="1"/>
    <col min="4611" max="4859" width="9" style="169"/>
    <col min="4860" max="4861" width="2.875" style="169" customWidth="1"/>
    <col min="4862" max="4862" width="22.875" style="169" customWidth="1"/>
    <col min="4863" max="4863" width="9.75" style="169" customWidth="1"/>
    <col min="4864" max="4864" width="9.625" style="169" customWidth="1"/>
    <col min="4865" max="4865" width="9" style="169" customWidth="1"/>
    <col min="4866" max="4866" width="8.25" style="169" customWidth="1"/>
    <col min="4867" max="5115" width="9" style="169"/>
    <col min="5116" max="5117" width="2.875" style="169" customWidth="1"/>
    <col min="5118" max="5118" width="22.875" style="169" customWidth="1"/>
    <col min="5119" max="5119" width="9.75" style="169" customWidth="1"/>
    <col min="5120" max="5120" width="9.625" style="169" customWidth="1"/>
    <col min="5121" max="5121" width="9" style="169" customWidth="1"/>
    <col min="5122" max="5122" width="8.25" style="169" customWidth="1"/>
    <col min="5123" max="5371" width="9" style="169"/>
    <col min="5372" max="5373" width="2.875" style="169" customWidth="1"/>
    <col min="5374" max="5374" width="22.875" style="169" customWidth="1"/>
    <col min="5375" max="5375" width="9.75" style="169" customWidth="1"/>
    <col min="5376" max="5376" width="9.625" style="169" customWidth="1"/>
    <col min="5377" max="5377" width="9" style="169" customWidth="1"/>
    <col min="5378" max="5378" width="8.25" style="169" customWidth="1"/>
    <col min="5379" max="5627" width="9" style="169"/>
    <col min="5628" max="5629" width="2.875" style="169" customWidth="1"/>
    <col min="5630" max="5630" width="22.875" style="169" customWidth="1"/>
    <col min="5631" max="5631" width="9.75" style="169" customWidth="1"/>
    <col min="5632" max="5632" width="9.625" style="169" customWidth="1"/>
    <col min="5633" max="5633" width="9" style="169" customWidth="1"/>
    <col min="5634" max="5634" width="8.25" style="169" customWidth="1"/>
    <col min="5635" max="5883" width="9" style="169"/>
    <col min="5884" max="5885" width="2.875" style="169" customWidth="1"/>
    <col min="5886" max="5886" width="22.875" style="169" customWidth="1"/>
    <col min="5887" max="5887" width="9.75" style="169" customWidth="1"/>
    <col min="5888" max="5888" width="9.625" style="169" customWidth="1"/>
    <col min="5889" max="5889" width="9" style="169" customWidth="1"/>
    <col min="5890" max="5890" width="8.25" style="169" customWidth="1"/>
    <col min="5891" max="6139" width="9" style="169"/>
    <col min="6140" max="6141" width="2.875" style="169" customWidth="1"/>
    <col min="6142" max="6142" width="22.875" style="169" customWidth="1"/>
    <col min="6143" max="6143" width="9.75" style="169" customWidth="1"/>
    <col min="6144" max="6144" width="9.625" style="169" customWidth="1"/>
    <col min="6145" max="6145" width="9" style="169" customWidth="1"/>
    <col min="6146" max="6146" width="8.25" style="169" customWidth="1"/>
    <col min="6147" max="6395" width="9" style="169"/>
    <col min="6396" max="6397" width="2.875" style="169" customWidth="1"/>
    <col min="6398" max="6398" width="22.875" style="169" customWidth="1"/>
    <col min="6399" max="6399" width="9.75" style="169" customWidth="1"/>
    <col min="6400" max="6400" width="9.625" style="169" customWidth="1"/>
    <col min="6401" max="6401" width="9" style="169" customWidth="1"/>
    <col min="6402" max="6402" width="8.25" style="169" customWidth="1"/>
    <col min="6403" max="6651" width="9" style="169"/>
    <col min="6652" max="6653" width="2.875" style="169" customWidth="1"/>
    <col min="6654" max="6654" width="22.875" style="169" customWidth="1"/>
    <col min="6655" max="6655" width="9.75" style="169" customWidth="1"/>
    <col min="6656" max="6656" width="9.625" style="169" customWidth="1"/>
    <col min="6657" max="6657" width="9" style="169" customWidth="1"/>
    <col min="6658" max="6658" width="8.25" style="169" customWidth="1"/>
    <col min="6659" max="6907" width="9" style="169"/>
    <col min="6908" max="6909" width="2.875" style="169" customWidth="1"/>
    <col min="6910" max="6910" width="22.875" style="169" customWidth="1"/>
    <col min="6911" max="6911" width="9.75" style="169" customWidth="1"/>
    <col min="6912" max="6912" width="9.625" style="169" customWidth="1"/>
    <col min="6913" max="6913" width="9" style="169" customWidth="1"/>
    <col min="6914" max="6914" width="8.25" style="169" customWidth="1"/>
    <col min="6915" max="7163" width="9" style="169"/>
    <col min="7164" max="7165" width="2.875" style="169" customWidth="1"/>
    <col min="7166" max="7166" width="22.875" style="169" customWidth="1"/>
    <col min="7167" max="7167" width="9.75" style="169" customWidth="1"/>
    <col min="7168" max="7168" width="9.625" style="169" customWidth="1"/>
    <col min="7169" max="7169" width="9" style="169" customWidth="1"/>
    <col min="7170" max="7170" width="8.25" style="169" customWidth="1"/>
    <col min="7171" max="7419" width="9" style="169"/>
    <col min="7420" max="7421" width="2.875" style="169" customWidth="1"/>
    <col min="7422" max="7422" width="22.875" style="169" customWidth="1"/>
    <col min="7423" max="7423" width="9.75" style="169" customWidth="1"/>
    <col min="7424" max="7424" width="9.625" style="169" customWidth="1"/>
    <col min="7425" max="7425" width="9" style="169" customWidth="1"/>
    <col min="7426" max="7426" width="8.25" style="169" customWidth="1"/>
    <col min="7427" max="7675" width="9" style="169"/>
    <col min="7676" max="7677" width="2.875" style="169" customWidth="1"/>
    <col min="7678" max="7678" width="22.875" style="169" customWidth="1"/>
    <col min="7679" max="7679" width="9.75" style="169" customWidth="1"/>
    <col min="7680" max="7680" width="9.625" style="169" customWidth="1"/>
    <col min="7681" max="7681" width="9" style="169" customWidth="1"/>
    <col min="7682" max="7682" width="8.25" style="169" customWidth="1"/>
    <col min="7683" max="7931" width="9" style="169"/>
    <col min="7932" max="7933" width="2.875" style="169" customWidth="1"/>
    <col min="7934" max="7934" width="22.875" style="169" customWidth="1"/>
    <col min="7935" max="7935" width="9.75" style="169" customWidth="1"/>
    <col min="7936" max="7936" width="9.625" style="169" customWidth="1"/>
    <col min="7937" max="7937" width="9" style="169" customWidth="1"/>
    <col min="7938" max="7938" width="8.25" style="169" customWidth="1"/>
    <col min="7939" max="8187" width="9" style="169"/>
    <col min="8188" max="8189" width="2.875" style="169" customWidth="1"/>
    <col min="8190" max="8190" width="22.875" style="169" customWidth="1"/>
    <col min="8191" max="8191" width="9.75" style="169" customWidth="1"/>
    <col min="8192" max="8192" width="9.625" style="169" customWidth="1"/>
    <col min="8193" max="8193" width="9" style="169" customWidth="1"/>
    <col min="8194" max="8194" width="8.25" style="169" customWidth="1"/>
    <col min="8195" max="8443" width="9" style="169"/>
    <col min="8444" max="8445" width="2.875" style="169" customWidth="1"/>
    <col min="8446" max="8446" width="22.875" style="169" customWidth="1"/>
    <col min="8447" max="8447" width="9.75" style="169" customWidth="1"/>
    <col min="8448" max="8448" width="9.625" style="169" customWidth="1"/>
    <col min="8449" max="8449" width="9" style="169" customWidth="1"/>
    <col min="8450" max="8450" width="8.25" style="169" customWidth="1"/>
    <col min="8451" max="8699" width="9" style="169"/>
    <col min="8700" max="8701" width="2.875" style="169" customWidth="1"/>
    <col min="8702" max="8702" width="22.875" style="169" customWidth="1"/>
    <col min="8703" max="8703" width="9.75" style="169" customWidth="1"/>
    <col min="8704" max="8704" width="9.625" style="169" customWidth="1"/>
    <col min="8705" max="8705" width="9" style="169" customWidth="1"/>
    <col min="8706" max="8706" width="8.25" style="169" customWidth="1"/>
    <col min="8707" max="8955" width="9" style="169"/>
    <col min="8956" max="8957" width="2.875" style="169" customWidth="1"/>
    <col min="8958" max="8958" width="22.875" style="169" customWidth="1"/>
    <col min="8959" max="8959" width="9.75" style="169" customWidth="1"/>
    <col min="8960" max="8960" width="9.625" style="169" customWidth="1"/>
    <col min="8961" max="8961" width="9" style="169" customWidth="1"/>
    <col min="8962" max="8962" width="8.25" style="169" customWidth="1"/>
    <col min="8963" max="9211" width="9" style="169"/>
    <col min="9212" max="9213" width="2.875" style="169" customWidth="1"/>
    <col min="9214" max="9214" width="22.875" style="169" customWidth="1"/>
    <col min="9215" max="9215" width="9.75" style="169" customWidth="1"/>
    <col min="9216" max="9216" width="9.625" style="169" customWidth="1"/>
    <col min="9217" max="9217" width="9" style="169" customWidth="1"/>
    <col min="9218" max="9218" width="8.25" style="169" customWidth="1"/>
    <col min="9219" max="9467" width="9" style="169"/>
    <col min="9468" max="9469" width="2.875" style="169" customWidth="1"/>
    <col min="9470" max="9470" width="22.875" style="169" customWidth="1"/>
    <col min="9471" max="9471" width="9.75" style="169" customWidth="1"/>
    <col min="9472" max="9472" width="9.625" style="169" customWidth="1"/>
    <col min="9473" max="9473" width="9" style="169" customWidth="1"/>
    <col min="9474" max="9474" width="8.25" style="169" customWidth="1"/>
    <col min="9475" max="9723" width="9" style="169"/>
    <col min="9724" max="9725" width="2.875" style="169" customWidth="1"/>
    <col min="9726" max="9726" width="22.875" style="169" customWidth="1"/>
    <col min="9727" max="9727" width="9.75" style="169" customWidth="1"/>
    <col min="9728" max="9728" width="9.625" style="169" customWidth="1"/>
    <col min="9729" max="9729" width="9" style="169" customWidth="1"/>
    <col min="9730" max="9730" width="8.25" style="169" customWidth="1"/>
    <col min="9731" max="9979" width="9" style="169"/>
    <col min="9980" max="9981" width="2.875" style="169" customWidth="1"/>
    <col min="9982" max="9982" width="22.875" style="169" customWidth="1"/>
    <col min="9983" max="9983" width="9.75" style="169" customWidth="1"/>
    <col min="9984" max="9984" width="9.625" style="169" customWidth="1"/>
    <col min="9985" max="9985" width="9" style="169" customWidth="1"/>
    <col min="9986" max="9986" width="8.25" style="169" customWidth="1"/>
    <col min="9987" max="10235" width="9" style="169"/>
    <col min="10236" max="10237" width="2.875" style="169" customWidth="1"/>
    <col min="10238" max="10238" width="22.875" style="169" customWidth="1"/>
    <col min="10239" max="10239" width="9.75" style="169" customWidth="1"/>
    <col min="10240" max="10240" width="9.625" style="169" customWidth="1"/>
    <col min="10241" max="10241" width="9" style="169" customWidth="1"/>
    <col min="10242" max="10242" width="8.25" style="169" customWidth="1"/>
    <col min="10243" max="10491" width="9" style="169"/>
    <col min="10492" max="10493" width="2.875" style="169" customWidth="1"/>
    <col min="10494" max="10494" width="22.875" style="169" customWidth="1"/>
    <col min="10495" max="10495" width="9.75" style="169" customWidth="1"/>
    <col min="10496" max="10496" width="9.625" style="169" customWidth="1"/>
    <col min="10497" max="10497" width="9" style="169" customWidth="1"/>
    <col min="10498" max="10498" width="8.25" style="169" customWidth="1"/>
    <col min="10499" max="10747" width="9" style="169"/>
    <col min="10748" max="10749" width="2.875" style="169" customWidth="1"/>
    <col min="10750" max="10750" width="22.875" style="169" customWidth="1"/>
    <col min="10751" max="10751" width="9.75" style="169" customWidth="1"/>
    <col min="10752" max="10752" width="9.625" style="169" customWidth="1"/>
    <col min="10753" max="10753" width="9" style="169" customWidth="1"/>
    <col min="10754" max="10754" width="8.25" style="169" customWidth="1"/>
    <col min="10755" max="11003" width="9" style="169"/>
    <col min="11004" max="11005" width="2.875" style="169" customWidth="1"/>
    <col min="11006" max="11006" width="22.875" style="169" customWidth="1"/>
    <col min="11007" max="11007" width="9.75" style="169" customWidth="1"/>
    <col min="11008" max="11008" width="9.625" style="169" customWidth="1"/>
    <col min="11009" max="11009" width="9" style="169" customWidth="1"/>
    <col min="11010" max="11010" width="8.25" style="169" customWidth="1"/>
    <col min="11011" max="11259" width="9" style="169"/>
    <col min="11260" max="11261" width="2.875" style="169" customWidth="1"/>
    <col min="11262" max="11262" width="22.875" style="169" customWidth="1"/>
    <col min="11263" max="11263" width="9.75" style="169" customWidth="1"/>
    <col min="11264" max="11264" width="9.625" style="169" customWidth="1"/>
    <col min="11265" max="11265" width="9" style="169" customWidth="1"/>
    <col min="11266" max="11266" width="8.25" style="169" customWidth="1"/>
    <col min="11267" max="11515" width="9" style="169"/>
    <col min="11516" max="11517" width="2.875" style="169" customWidth="1"/>
    <col min="11518" max="11518" width="22.875" style="169" customWidth="1"/>
    <col min="11519" max="11519" width="9.75" style="169" customWidth="1"/>
    <col min="11520" max="11520" width="9.625" style="169" customWidth="1"/>
    <col min="11521" max="11521" width="9" style="169" customWidth="1"/>
    <col min="11522" max="11522" width="8.25" style="169" customWidth="1"/>
    <col min="11523" max="11771" width="9" style="169"/>
    <col min="11772" max="11773" width="2.875" style="169" customWidth="1"/>
    <col min="11774" max="11774" width="22.875" style="169" customWidth="1"/>
    <col min="11775" max="11775" width="9.75" style="169" customWidth="1"/>
    <col min="11776" max="11776" width="9.625" style="169" customWidth="1"/>
    <col min="11777" max="11777" width="9" style="169" customWidth="1"/>
    <col min="11778" max="11778" width="8.25" style="169" customWidth="1"/>
    <col min="11779" max="12027" width="9" style="169"/>
    <col min="12028" max="12029" width="2.875" style="169" customWidth="1"/>
    <col min="12030" max="12030" width="22.875" style="169" customWidth="1"/>
    <col min="12031" max="12031" width="9.75" style="169" customWidth="1"/>
    <col min="12032" max="12032" width="9.625" style="169" customWidth="1"/>
    <col min="12033" max="12033" width="9" style="169" customWidth="1"/>
    <col min="12034" max="12034" width="8.25" style="169" customWidth="1"/>
    <col min="12035" max="12283" width="9" style="169"/>
    <col min="12284" max="12285" width="2.875" style="169" customWidth="1"/>
    <col min="12286" max="12286" width="22.875" style="169" customWidth="1"/>
    <col min="12287" max="12287" width="9.75" style="169" customWidth="1"/>
    <col min="12288" max="12288" width="9.625" style="169" customWidth="1"/>
    <col min="12289" max="12289" width="9" style="169" customWidth="1"/>
    <col min="12290" max="12290" width="8.25" style="169" customWidth="1"/>
    <col min="12291" max="12539" width="9" style="169"/>
    <col min="12540" max="12541" width="2.875" style="169" customWidth="1"/>
    <col min="12542" max="12542" width="22.875" style="169" customWidth="1"/>
    <col min="12543" max="12543" width="9.75" style="169" customWidth="1"/>
    <col min="12544" max="12544" width="9.625" style="169" customWidth="1"/>
    <col min="12545" max="12545" width="9" style="169" customWidth="1"/>
    <col min="12546" max="12546" width="8.25" style="169" customWidth="1"/>
    <col min="12547" max="12795" width="9" style="169"/>
    <col min="12796" max="12797" width="2.875" style="169" customWidth="1"/>
    <col min="12798" max="12798" width="22.875" style="169" customWidth="1"/>
    <col min="12799" max="12799" width="9.75" style="169" customWidth="1"/>
    <col min="12800" max="12800" width="9.625" style="169" customWidth="1"/>
    <col min="12801" max="12801" width="9" style="169" customWidth="1"/>
    <col min="12802" max="12802" width="8.25" style="169" customWidth="1"/>
    <col min="12803" max="13051" width="9" style="169"/>
    <col min="13052" max="13053" width="2.875" style="169" customWidth="1"/>
    <col min="13054" max="13054" width="22.875" style="169" customWidth="1"/>
    <col min="13055" max="13055" width="9.75" style="169" customWidth="1"/>
    <col min="13056" max="13056" width="9.625" style="169" customWidth="1"/>
    <col min="13057" max="13057" width="9" style="169" customWidth="1"/>
    <col min="13058" max="13058" width="8.25" style="169" customWidth="1"/>
    <col min="13059" max="13307" width="9" style="169"/>
    <col min="13308" max="13309" width="2.875" style="169" customWidth="1"/>
    <col min="13310" max="13310" width="22.875" style="169" customWidth="1"/>
    <col min="13311" max="13311" width="9.75" style="169" customWidth="1"/>
    <col min="13312" max="13312" width="9.625" style="169" customWidth="1"/>
    <col min="13313" max="13313" width="9" style="169" customWidth="1"/>
    <col min="13314" max="13314" width="8.25" style="169" customWidth="1"/>
    <col min="13315" max="13563" width="9" style="169"/>
    <col min="13564" max="13565" width="2.875" style="169" customWidth="1"/>
    <col min="13566" max="13566" width="22.875" style="169" customWidth="1"/>
    <col min="13567" max="13567" width="9.75" style="169" customWidth="1"/>
    <col min="13568" max="13568" width="9.625" style="169" customWidth="1"/>
    <col min="13569" max="13569" width="9" style="169" customWidth="1"/>
    <col min="13570" max="13570" width="8.25" style="169" customWidth="1"/>
    <col min="13571" max="13819" width="9" style="169"/>
    <col min="13820" max="13821" width="2.875" style="169" customWidth="1"/>
    <col min="13822" max="13822" width="22.875" style="169" customWidth="1"/>
    <col min="13823" max="13823" width="9.75" style="169" customWidth="1"/>
    <col min="13824" max="13824" width="9.625" style="169" customWidth="1"/>
    <col min="13825" max="13825" width="9" style="169" customWidth="1"/>
    <col min="13826" max="13826" width="8.25" style="169" customWidth="1"/>
    <col min="13827" max="14075" width="9" style="169"/>
    <col min="14076" max="14077" width="2.875" style="169" customWidth="1"/>
    <col min="14078" max="14078" width="22.875" style="169" customWidth="1"/>
    <col min="14079" max="14079" width="9.75" style="169" customWidth="1"/>
    <col min="14080" max="14080" width="9.625" style="169" customWidth="1"/>
    <col min="14081" max="14081" width="9" style="169" customWidth="1"/>
    <col min="14082" max="14082" width="8.25" style="169" customWidth="1"/>
    <col min="14083" max="14331" width="9" style="169"/>
    <col min="14332" max="14333" width="2.875" style="169" customWidth="1"/>
    <col min="14334" max="14334" width="22.875" style="169" customWidth="1"/>
    <col min="14335" max="14335" width="9.75" style="169" customWidth="1"/>
    <col min="14336" max="14336" width="9.625" style="169" customWidth="1"/>
    <col min="14337" max="14337" width="9" style="169" customWidth="1"/>
    <col min="14338" max="14338" width="8.25" style="169" customWidth="1"/>
    <col min="14339" max="14587" width="9" style="169"/>
    <col min="14588" max="14589" width="2.875" style="169" customWidth="1"/>
    <col min="14590" max="14590" width="22.875" style="169" customWidth="1"/>
    <col min="14591" max="14591" width="9.75" style="169" customWidth="1"/>
    <col min="14592" max="14592" width="9.625" style="169" customWidth="1"/>
    <col min="14593" max="14593" width="9" style="169" customWidth="1"/>
    <col min="14594" max="14594" width="8.25" style="169" customWidth="1"/>
    <col min="14595" max="14843" width="9" style="169"/>
    <col min="14844" max="14845" width="2.875" style="169" customWidth="1"/>
    <col min="14846" max="14846" width="22.875" style="169" customWidth="1"/>
    <col min="14847" max="14847" width="9.75" style="169" customWidth="1"/>
    <col min="14848" max="14848" width="9.625" style="169" customWidth="1"/>
    <col min="14849" max="14849" width="9" style="169" customWidth="1"/>
    <col min="14850" max="14850" width="8.25" style="169" customWidth="1"/>
    <col min="14851" max="15099" width="9" style="169"/>
    <col min="15100" max="15101" width="2.875" style="169" customWidth="1"/>
    <col min="15102" max="15102" width="22.875" style="169" customWidth="1"/>
    <col min="15103" max="15103" width="9.75" style="169" customWidth="1"/>
    <col min="15104" max="15104" width="9.625" style="169" customWidth="1"/>
    <col min="15105" max="15105" width="9" style="169" customWidth="1"/>
    <col min="15106" max="15106" width="8.25" style="169" customWidth="1"/>
    <col min="15107" max="15355" width="9" style="169"/>
    <col min="15356" max="15357" width="2.875" style="169" customWidth="1"/>
    <col min="15358" max="15358" width="22.875" style="169" customWidth="1"/>
    <col min="15359" max="15359" width="9.75" style="169" customWidth="1"/>
    <col min="15360" max="15360" width="9.625" style="169" customWidth="1"/>
    <col min="15361" max="15361" width="9" style="169" customWidth="1"/>
    <col min="15362" max="15362" width="8.25" style="169" customWidth="1"/>
    <col min="15363" max="15611" width="9" style="169"/>
    <col min="15612" max="15613" width="2.875" style="169" customWidth="1"/>
    <col min="15614" max="15614" width="22.875" style="169" customWidth="1"/>
    <col min="15615" max="15615" width="9.75" style="169" customWidth="1"/>
    <col min="15616" max="15616" width="9.625" style="169" customWidth="1"/>
    <col min="15617" max="15617" width="9" style="169" customWidth="1"/>
    <col min="15618" max="15618" width="8.25" style="169" customWidth="1"/>
    <col min="15619" max="15867" width="9" style="169"/>
    <col min="15868" max="15869" width="2.875" style="169" customWidth="1"/>
    <col min="15870" max="15870" width="22.875" style="169" customWidth="1"/>
    <col min="15871" max="15871" width="9.75" style="169" customWidth="1"/>
    <col min="15872" max="15872" width="9.625" style="169" customWidth="1"/>
    <col min="15873" max="15873" width="9" style="169" customWidth="1"/>
    <col min="15874" max="15874" width="8.25" style="169" customWidth="1"/>
    <col min="15875" max="16123" width="9" style="169"/>
    <col min="16124" max="16125" width="2.875" style="169" customWidth="1"/>
    <col min="16126" max="16126" width="22.875" style="169" customWidth="1"/>
    <col min="16127" max="16127" width="9.75" style="169" customWidth="1"/>
    <col min="16128" max="16128" width="9.625" style="169" customWidth="1"/>
    <col min="16129" max="16129" width="9" style="169" customWidth="1"/>
    <col min="16130" max="16130" width="8.25" style="169" customWidth="1"/>
    <col min="16131" max="16384" width="9" style="169"/>
  </cols>
  <sheetData>
    <row r="1" spans="1:242" s="148" customFormat="1" ht="18.75">
      <c r="A1" s="145" t="s">
        <v>83</v>
      </c>
      <c r="B1" s="145"/>
      <c r="C1" s="146"/>
      <c r="D1" s="146"/>
      <c r="E1" s="145"/>
      <c r="F1" s="145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7"/>
      <c r="BN1" s="147"/>
      <c r="BO1" s="147"/>
      <c r="BP1" s="147"/>
      <c r="BQ1" s="147"/>
      <c r="BR1" s="147"/>
      <c r="BS1" s="147"/>
      <c r="BT1" s="147"/>
      <c r="BU1" s="147"/>
      <c r="BV1" s="147"/>
      <c r="BW1" s="147"/>
      <c r="BX1" s="147"/>
      <c r="BY1" s="147"/>
      <c r="BZ1" s="147"/>
      <c r="CA1" s="147"/>
      <c r="CB1" s="147"/>
      <c r="CC1" s="147"/>
      <c r="CD1" s="147"/>
      <c r="CE1" s="147"/>
      <c r="CF1" s="147"/>
      <c r="CG1" s="147"/>
      <c r="CH1" s="147"/>
      <c r="CI1" s="147"/>
      <c r="CJ1" s="147"/>
      <c r="CK1" s="147"/>
      <c r="CL1" s="147"/>
      <c r="CM1" s="147"/>
      <c r="CN1" s="147"/>
      <c r="CO1" s="147"/>
      <c r="CP1" s="147"/>
      <c r="CQ1" s="147"/>
      <c r="CR1" s="147"/>
      <c r="CS1" s="147"/>
      <c r="CT1" s="147"/>
      <c r="CU1" s="147"/>
      <c r="CV1" s="147"/>
      <c r="CW1" s="147"/>
      <c r="CX1" s="147"/>
      <c r="CY1" s="147"/>
      <c r="CZ1" s="147"/>
      <c r="DA1" s="147"/>
      <c r="DB1" s="147"/>
      <c r="DC1" s="147"/>
      <c r="DD1" s="147"/>
      <c r="DE1" s="147"/>
      <c r="DF1" s="147"/>
      <c r="DG1" s="147"/>
      <c r="DH1" s="147"/>
      <c r="DI1" s="147"/>
      <c r="DJ1" s="147"/>
      <c r="DK1" s="147"/>
      <c r="DL1" s="147"/>
      <c r="DM1" s="147"/>
      <c r="DN1" s="147"/>
      <c r="DO1" s="147"/>
      <c r="DP1" s="147"/>
      <c r="DQ1" s="147"/>
      <c r="DR1" s="147"/>
      <c r="DS1" s="147"/>
      <c r="DT1" s="147"/>
      <c r="DU1" s="147"/>
      <c r="DV1" s="147"/>
      <c r="DW1" s="147"/>
      <c r="DX1" s="147"/>
      <c r="DY1" s="147"/>
      <c r="DZ1" s="147"/>
      <c r="EA1" s="147"/>
      <c r="EB1" s="147"/>
      <c r="EC1" s="147"/>
      <c r="ED1" s="147"/>
      <c r="EE1" s="147"/>
      <c r="EF1" s="147"/>
      <c r="EG1" s="147"/>
      <c r="EH1" s="147"/>
      <c r="EI1" s="147"/>
      <c r="EJ1" s="147"/>
      <c r="EK1" s="147"/>
      <c r="EL1" s="147"/>
      <c r="EM1" s="147"/>
      <c r="EN1" s="147"/>
      <c r="EO1" s="147"/>
      <c r="EP1" s="147"/>
      <c r="EQ1" s="147"/>
      <c r="ER1" s="147"/>
      <c r="ES1" s="147"/>
      <c r="ET1" s="147"/>
      <c r="EU1" s="147"/>
      <c r="EV1" s="147"/>
      <c r="EW1" s="147"/>
      <c r="EX1" s="147"/>
      <c r="EY1" s="147"/>
      <c r="EZ1" s="147"/>
      <c r="FA1" s="147"/>
      <c r="FB1" s="147"/>
      <c r="FC1" s="147"/>
      <c r="FD1" s="147"/>
      <c r="FE1" s="147"/>
      <c r="FF1" s="147"/>
      <c r="FG1" s="147"/>
      <c r="FH1" s="147"/>
      <c r="FI1" s="147"/>
      <c r="FJ1" s="147"/>
      <c r="FK1" s="147"/>
      <c r="FL1" s="147"/>
      <c r="FM1" s="147"/>
      <c r="FN1" s="147"/>
      <c r="FO1" s="147"/>
      <c r="FP1" s="147"/>
      <c r="FQ1" s="147"/>
      <c r="FR1" s="147"/>
      <c r="FS1" s="147"/>
      <c r="FT1" s="147"/>
      <c r="FU1" s="147"/>
      <c r="FV1" s="147"/>
      <c r="FW1" s="147"/>
      <c r="FX1" s="147"/>
      <c r="FY1" s="147"/>
      <c r="FZ1" s="147"/>
      <c r="GA1" s="147"/>
      <c r="GB1" s="147"/>
      <c r="GC1" s="147"/>
      <c r="GD1" s="147"/>
      <c r="GE1" s="147"/>
      <c r="GF1" s="147"/>
      <c r="GG1" s="147"/>
      <c r="GH1" s="147"/>
      <c r="GI1" s="147"/>
      <c r="GJ1" s="147"/>
      <c r="GK1" s="147"/>
      <c r="GL1" s="147"/>
      <c r="GM1" s="147"/>
      <c r="GN1" s="147"/>
      <c r="GO1" s="147"/>
      <c r="GP1" s="147"/>
      <c r="GQ1" s="147"/>
      <c r="GR1" s="147"/>
      <c r="GS1" s="147"/>
      <c r="GT1" s="147"/>
      <c r="GU1" s="147"/>
      <c r="GV1" s="147"/>
      <c r="GW1" s="147"/>
      <c r="GX1" s="147"/>
      <c r="GY1" s="147"/>
      <c r="GZ1" s="147"/>
      <c r="HA1" s="147"/>
      <c r="HB1" s="147"/>
      <c r="HC1" s="147"/>
      <c r="HD1" s="147"/>
      <c r="HE1" s="147"/>
      <c r="HF1" s="147"/>
      <c r="HG1" s="147"/>
      <c r="HH1" s="147"/>
      <c r="HI1" s="147"/>
      <c r="HJ1" s="147"/>
      <c r="HK1" s="147"/>
      <c r="HL1" s="147"/>
      <c r="HM1" s="147"/>
      <c r="HN1" s="147"/>
      <c r="HO1" s="147"/>
      <c r="HP1" s="147"/>
      <c r="HQ1" s="147"/>
      <c r="HR1" s="147"/>
      <c r="HS1" s="147"/>
      <c r="HT1" s="147"/>
      <c r="HU1" s="147"/>
      <c r="HV1" s="147"/>
      <c r="HW1" s="147"/>
      <c r="HX1" s="147"/>
      <c r="HY1" s="147"/>
      <c r="HZ1" s="147"/>
      <c r="IA1" s="147"/>
      <c r="IB1" s="147"/>
      <c r="IC1" s="147"/>
      <c r="ID1" s="147"/>
      <c r="IE1" s="147"/>
      <c r="IF1" s="147"/>
      <c r="IG1" s="147"/>
      <c r="IH1" s="147"/>
    </row>
    <row r="2" spans="1:242" s="148" customFormat="1" ht="18.75">
      <c r="A2" s="145"/>
      <c r="B2" s="145"/>
      <c r="C2" s="146"/>
      <c r="D2" s="146"/>
      <c r="E2" s="145"/>
      <c r="F2" s="145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  <c r="DG2" s="147"/>
      <c r="DH2" s="147"/>
      <c r="DI2" s="147"/>
      <c r="DJ2" s="147"/>
      <c r="DK2" s="147"/>
      <c r="DL2" s="147"/>
      <c r="DM2" s="147"/>
      <c r="DN2" s="147"/>
      <c r="DO2" s="147"/>
      <c r="DP2" s="147"/>
      <c r="DQ2" s="147"/>
      <c r="DR2" s="147"/>
      <c r="DS2" s="147"/>
      <c r="DT2" s="147"/>
      <c r="DU2" s="147"/>
      <c r="DV2" s="147"/>
      <c r="DW2" s="147"/>
      <c r="DX2" s="147"/>
      <c r="DY2" s="147"/>
      <c r="DZ2" s="147"/>
      <c r="EA2" s="147"/>
      <c r="EB2" s="147"/>
      <c r="EC2" s="147"/>
      <c r="ED2" s="147"/>
      <c r="EE2" s="147"/>
      <c r="EF2" s="147"/>
      <c r="EG2" s="147"/>
      <c r="EH2" s="147"/>
      <c r="EI2" s="147"/>
      <c r="EJ2" s="147"/>
      <c r="EK2" s="147"/>
      <c r="EL2" s="147"/>
      <c r="EM2" s="147"/>
      <c r="EN2" s="147"/>
      <c r="EO2" s="147"/>
      <c r="EP2" s="147"/>
      <c r="EQ2" s="147"/>
      <c r="ER2" s="147"/>
      <c r="ES2" s="147"/>
      <c r="ET2" s="147"/>
      <c r="EU2" s="147"/>
      <c r="EV2" s="147"/>
      <c r="EW2" s="147"/>
      <c r="EX2" s="147"/>
      <c r="EY2" s="147"/>
      <c r="EZ2" s="147"/>
      <c r="FA2" s="147"/>
      <c r="FB2" s="147"/>
      <c r="FC2" s="147"/>
      <c r="FD2" s="147"/>
      <c r="FE2" s="147"/>
      <c r="FF2" s="147"/>
      <c r="FG2" s="147"/>
      <c r="FH2" s="147"/>
      <c r="FI2" s="147"/>
      <c r="FJ2" s="147"/>
      <c r="FK2" s="147"/>
      <c r="FL2" s="147"/>
      <c r="FM2" s="147"/>
      <c r="FN2" s="147"/>
      <c r="FO2" s="147"/>
      <c r="FP2" s="147"/>
      <c r="FQ2" s="147"/>
      <c r="FR2" s="147"/>
      <c r="FS2" s="147"/>
      <c r="FT2" s="147"/>
      <c r="FU2" s="147"/>
      <c r="FV2" s="147"/>
      <c r="FW2" s="147"/>
      <c r="FX2" s="147"/>
      <c r="FY2" s="147"/>
      <c r="FZ2" s="147"/>
      <c r="GA2" s="147"/>
      <c r="GB2" s="147"/>
      <c r="GC2" s="147"/>
      <c r="GD2" s="147"/>
      <c r="GE2" s="147"/>
      <c r="GF2" s="147"/>
      <c r="GG2" s="147"/>
      <c r="GH2" s="147"/>
      <c r="GI2" s="147"/>
      <c r="GJ2" s="147"/>
      <c r="GK2" s="147"/>
      <c r="GL2" s="147"/>
      <c r="GM2" s="147"/>
      <c r="GN2" s="147"/>
      <c r="GO2" s="147"/>
      <c r="GP2" s="147"/>
      <c r="GQ2" s="147"/>
      <c r="GR2" s="147"/>
      <c r="GS2" s="147"/>
      <c r="GT2" s="147"/>
      <c r="GU2" s="147"/>
      <c r="GV2" s="147"/>
      <c r="GW2" s="147"/>
      <c r="GX2" s="147"/>
      <c r="GY2" s="147"/>
      <c r="GZ2" s="147"/>
      <c r="HA2" s="147"/>
      <c r="HB2" s="147"/>
      <c r="HC2" s="147"/>
      <c r="HD2" s="147"/>
      <c r="HE2" s="147"/>
      <c r="HF2" s="147"/>
      <c r="HG2" s="147"/>
      <c r="HH2" s="147"/>
      <c r="HI2" s="147"/>
      <c r="HJ2" s="147"/>
      <c r="HK2" s="147"/>
      <c r="HL2" s="147"/>
      <c r="HM2" s="147"/>
      <c r="HN2" s="147"/>
      <c r="HO2" s="147"/>
      <c r="HP2" s="147"/>
      <c r="HQ2" s="147"/>
      <c r="HR2" s="147"/>
      <c r="HS2" s="147"/>
      <c r="HT2" s="147"/>
      <c r="HU2" s="147"/>
      <c r="HV2" s="147"/>
      <c r="HW2" s="147"/>
      <c r="HX2" s="147"/>
      <c r="HY2" s="147"/>
      <c r="HZ2" s="147"/>
      <c r="IA2" s="147"/>
      <c r="IB2" s="147"/>
      <c r="IC2" s="147"/>
      <c r="ID2" s="147"/>
      <c r="IE2" s="147"/>
      <c r="IF2" s="147"/>
      <c r="IG2" s="147"/>
      <c r="IH2" s="147"/>
    </row>
    <row r="3" spans="1:242" s="602" customFormat="1" ht="18.75">
      <c r="A3" s="603"/>
      <c r="B3" s="603"/>
      <c r="C3" s="604"/>
      <c r="D3" s="605"/>
      <c r="E3" s="606"/>
      <c r="F3" s="607"/>
      <c r="G3" s="608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47"/>
      <c r="BX3" s="147"/>
      <c r="BY3" s="147"/>
      <c r="BZ3" s="147"/>
      <c r="CA3" s="147"/>
      <c r="CB3" s="147"/>
      <c r="CC3" s="147"/>
      <c r="CD3" s="147"/>
      <c r="CE3" s="147"/>
      <c r="CF3" s="147"/>
      <c r="CG3" s="147"/>
      <c r="CH3" s="147"/>
      <c r="CI3" s="147"/>
      <c r="CJ3" s="147"/>
      <c r="CK3" s="147"/>
      <c r="CL3" s="147"/>
      <c r="CM3" s="147"/>
      <c r="CN3" s="147"/>
      <c r="CO3" s="147"/>
      <c r="CP3" s="147"/>
      <c r="CQ3" s="147"/>
      <c r="CR3" s="147"/>
      <c r="CS3" s="147"/>
      <c r="CT3" s="147"/>
      <c r="CU3" s="147"/>
      <c r="CV3" s="147"/>
      <c r="CW3" s="147"/>
      <c r="CX3" s="147"/>
      <c r="CY3" s="147"/>
      <c r="CZ3" s="147"/>
      <c r="DA3" s="147"/>
      <c r="DB3" s="147"/>
      <c r="DC3" s="147"/>
      <c r="DD3" s="147"/>
      <c r="DE3" s="147"/>
      <c r="DF3" s="147"/>
      <c r="DG3" s="147"/>
      <c r="DH3" s="147"/>
      <c r="DI3" s="147"/>
      <c r="DJ3" s="147"/>
      <c r="DK3" s="147"/>
      <c r="DL3" s="147"/>
      <c r="DM3" s="147"/>
      <c r="DN3" s="147"/>
      <c r="DO3" s="147"/>
      <c r="DP3" s="147"/>
      <c r="DQ3" s="147"/>
      <c r="DR3" s="147"/>
      <c r="DS3" s="147"/>
      <c r="DT3" s="147"/>
      <c r="DU3" s="147"/>
      <c r="DV3" s="147"/>
      <c r="DW3" s="147"/>
      <c r="DX3" s="147"/>
      <c r="DY3" s="147"/>
      <c r="DZ3" s="147"/>
      <c r="EA3" s="147"/>
      <c r="EB3" s="147"/>
      <c r="EC3" s="147"/>
      <c r="ED3" s="147"/>
      <c r="EE3" s="147"/>
      <c r="EF3" s="147"/>
      <c r="EG3" s="147"/>
      <c r="EH3" s="147"/>
      <c r="EI3" s="147"/>
      <c r="EJ3" s="147"/>
      <c r="EK3" s="147"/>
      <c r="EL3" s="147"/>
      <c r="EM3" s="147"/>
      <c r="EN3" s="147"/>
      <c r="EO3" s="147"/>
      <c r="EP3" s="147"/>
      <c r="EQ3" s="147"/>
      <c r="ER3" s="147"/>
      <c r="ES3" s="147"/>
      <c r="ET3" s="147"/>
      <c r="EU3" s="147"/>
      <c r="EV3" s="147"/>
      <c r="EW3" s="147"/>
      <c r="EX3" s="147"/>
      <c r="EY3" s="147"/>
      <c r="EZ3" s="147"/>
      <c r="FA3" s="147"/>
      <c r="FB3" s="147"/>
      <c r="FC3" s="147"/>
      <c r="FD3" s="147"/>
      <c r="FE3" s="147"/>
      <c r="FF3" s="147"/>
      <c r="FG3" s="147"/>
      <c r="FH3" s="147"/>
      <c r="FI3" s="147"/>
      <c r="FJ3" s="147"/>
      <c r="FK3" s="147"/>
      <c r="FL3" s="147"/>
      <c r="FM3" s="147"/>
      <c r="FN3" s="147"/>
      <c r="FO3" s="147"/>
      <c r="FP3" s="147"/>
      <c r="FQ3" s="147"/>
      <c r="FR3" s="147"/>
      <c r="FS3" s="147"/>
      <c r="FT3" s="147"/>
      <c r="FU3" s="147"/>
      <c r="FV3" s="147"/>
      <c r="FW3" s="147"/>
      <c r="FX3" s="147"/>
      <c r="FY3" s="147"/>
      <c r="FZ3" s="147"/>
      <c r="GA3" s="147"/>
      <c r="GB3" s="147"/>
      <c r="GC3" s="147"/>
      <c r="GD3" s="147"/>
      <c r="GE3" s="147"/>
      <c r="GF3" s="147"/>
      <c r="GG3" s="147"/>
      <c r="GH3" s="147"/>
      <c r="GI3" s="147"/>
      <c r="GJ3" s="147"/>
      <c r="GK3" s="147"/>
      <c r="GL3" s="147"/>
      <c r="GM3" s="147"/>
      <c r="GN3" s="147"/>
      <c r="GO3" s="147"/>
      <c r="GP3" s="147"/>
      <c r="GQ3" s="147"/>
      <c r="GR3" s="147"/>
      <c r="GS3" s="147"/>
      <c r="GT3" s="147"/>
      <c r="GU3" s="147"/>
      <c r="GV3" s="147"/>
      <c r="GW3" s="147"/>
      <c r="GX3" s="147"/>
      <c r="GY3" s="147"/>
      <c r="GZ3" s="147"/>
      <c r="HA3" s="147"/>
      <c r="HB3" s="147"/>
      <c r="HC3" s="147"/>
      <c r="HD3" s="147"/>
      <c r="HE3" s="147"/>
      <c r="HF3" s="147"/>
      <c r="HG3" s="147"/>
      <c r="HH3" s="147"/>
      <c r="HI3" s="147"/>
      <c r="HJ3" s="147"/>
      <c r="HK3" s="147"/>
      <c r="HL3" s="147"/>
      <c r="HM3" s="147"/>
      <c r="HN3" s="147"/>
      <c r="HO3" s="147"/>
      <c r="HP3" s="147"/>
      <c r="HQ3" s="147"/>
      <c r="HR3" s="147"/>
      <c r="HS3" s="147"/>
      <c r="HT3" s="147"/>
      <c r="HU3" s="147"/>
      <c r="HV3" s="147"/>
      <c r="HW3" s="147"/>
      <c r="HX3" s="147"/>
      <c r="HY3" s="147"/>
      <c r="HZ3" s="147"/>
      <c r="IA3" s="147"/>
      <c r="IB3" s="147"/>
      <c r="IC3" s="147"/>
      <c r="ID3" s="147"/>
      <c r="IE3" s="147"/>
      <c r="IF3" s="147"/>
      <c r="IG3" s="147"/>
      <c r="IH3" s="147"/>
    </row>
    <row r="4" spans="1:242" s="152" customFormat="1" ht="29.25" customHeight="1">
      <c r="A4" s="149"/>
      <c r="B4" s="149"/>
      <c r="C4" s="150"/>
      <c r="D4" s="641" t="s">
        <v>62</v>
      </c>
      <c r="E4" s="641" t="s">
        <v>67</v>
      </c>
      <c r="F4" s="643" t="s">
        <v>5</v>
      </c>
      <c r="G4" s="643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</row>
    <row r="5" spans="1:242" s="152" customFormat="1" ht="46.5" customHeight="1">
      <c r="A5" s="153"/>
      <c r="B5" s="153"/>
      <c r="C5" s="154"/>
      <c r="D5" s="642"/>
      <c r="E5" s="642"/>
      <c r="F5" s="155" t="s">
        <v>84</v>
      </c>
      <c r="G5" s="155" t="s">
        <v>85</v>
      </c>
    </row>
    <row r="6" spans="1:242" s="158" customFormat="1" ht="12" customHeight="1">
      <c r="A6" s="156"/>
      <c r="B6" s="156"/>
      <c r="C6" s="157"/>
      <c r="D6" s="157"/>
      <c r="E6" s="157"/>
      <c r="F6" s="157"/>
      <c r="G6" s="157"/>
    </row>
    <row r="7" spans="1:242" s="161" customFormat="1" ht="24.95" customHeight="1">
      <c r="A7" s="159" t="s">
        <v>86</v>
      </c>
      <c r="B7" s="154"/>
      <c r="C7" s="154"/>
      <c r="D7" s="157"/>
      <c r="E7" s="157"/>
      <c r="F7" s="157"/>
      <c r="G7" s="157"/>
      <c r="H7" s="160"/>
    </row>
    <row r="8" spans="1:242" ht="24.95" customHeight="1">
      <c r="A8" s="162"/>
      <c r="B8" s="163" t="s">
        <v>87</v>
      </c>
      <c r="C8" s="164"/>
      <c r="D8" s="165">
        <v>48560</v>
      </c>
      <c r="E8" s="165">
        <v>47850</v>
      </c>
      <c r="F8" s="166">
        <f>E8-D8</f>
        <v>-710</v>
      </c>
      <c r="G8" s="167">
        <f>E8/D8*100</f>
        <v>98.53789126853377</v>
      </c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168"/>
      <c r="BR8" s="168"/>
      <c r="BS8" s="168"/>
      <c r="BT8" s="168"/>
      <c r="BU8" s="168"/>
      <c r="BV8" s="168"/>
      <c r="BW8" s="168"/>
      <c r="BX8" s="168"/>
      <c r="BY8" s="168"/>
      <c r="BZ8" s="168"/>
      <c r="CA8" s="168"/>
      <c r="CB8" s="168"/>
      <c r="CC8" s="168"/>
      <c r="CD8" s="168"/>
      <c r="CE8" s="168"/>
      <c r="CF8" s="168"/>
      <c r="CG8" s="168"/>
      <c r="CH8" s="168"/>
      <c r="CI8" s="168"/>
      <c r="CJ8" s="168"/>
      <c r="CK8" s="168"/>
      <c r="CL8" s="168"/>
      <c r="CM8" s="168"/>
      <c r="CN8" s="168"/>
      <c r="CO8" s="168"/>
      <c r="CP8" s="168"/>
      <c r="CQ8" s="168"/>
      <c r="CR8" s="168"/>
      <c r="CS8" s="168"/>
      <c r="CT8" s="168"/>
      <c r="CU8" s="168"/>
      <c r="CV8" s="168"/>
      <c r="CW8" s="168"/>
      <c r="CX8" s="168"/>
      <c r="CY8" s="168"/>
      <c r="CZ8" s="168"/>
      <c r="DA8" s="168"/>
      <c r="DB8" s="168"/>
      <c r="DC8" s="168"/>
      <c r="DD8" s="168"/>
      <c r="DE8" s="168"/>
      <c r="DF8" s="168"/>
      <c r="DG8" s="168"/>
      <c r="DH8" s="168"/>
      <c r="DI8" s="168"/>
      <c r="DJ8" s="168"/>
      <c r="DK8" s="168"/>
      <c r="DL8" s="168"/>
      <c r="DM8" s="168"/>
      <c r="DN8" s="168"/>
      <c r="DO8" s="168"/>
      <c r="DP8" s="168"/>
      <c r="DQ8" s="168"/>
      <c r="DR8" s="168"/>
      <c r="DS8" s="168"/>
      <c r="DT8" s="168"/>
      <c r="DU8" s="168"/>
      <c r="DV8" s="168"/>
      <c r="DW8" s="168"/>
      <c r="DX8" s="168"/>
      <c r="DY8" s="168"/>
      <c r="DZ8" s="168"/>
      <c r="EA8" s="168"/>
      <c r="EB8" s="168"/>
      <c r="EC8" s="168"/>
      <c r="ED8" s="168"/>
      <c r="EE8" s="168"/>
      <c r="EF8" s="168"/>
      <c r="EG8" s="168"/>
      <c r="EH8" s="168"/>
      <c r="EI8" s="168"/>
      <c r="EJ8" s="168"/>
      <c r="EK8" s="168"/>
      <c r="EL8" s="168"/>
      <c r="EM8" s="168"/>
      <c r="EN8" s="168"/>
      <c r="EO8" s="168"/>
      <c r="EP8" s="168"/>
      <c r="EQ8" s="168"/>
      <c r="ER8" s="168"/>
      <c r="ES8" s="168"/>
      <c r="ET8" s="168"/>
      <c r="EU8" s="168"/>
      <c r="EV8" s="168"/>
      <c r="EW8" s="168"/>
      <c r="EX8" s="168"/>
      <c r="EY8" s="168"/>
      <c r="EZ8" s="168"/>
      <c r="FA8" s="168"/>
      <c r="FB8" s="168"/>
      <c r="FC8" s="168"/>
      <c r="FD8" s="168"/>
      <c r="FE8" s="168"/>
      <c r="FF8" s="168"/>
      <c r="FG8" s="168"/>
      <c r="FH8" s="168"/>
      <c r="FI8" s="168"/>
      <c r="FJ8" s="168"/>
      <c r="FK8" s="168"/>
      <c r="FL8" s="168"/>
      <c r="FM8" s="168"/>
      <c r="FN8" s="168"/>
      <c r="FO8" s="168"/>
      <c r="FP8" s="168"/>
      <c r="FQ8" s="168"/>
      <c r="FR8" s="168"/>
      <c r="FS8" s="168"/>
      <c r="FT8" s="168"/>
      <c r="FU8" s="168"/>
      <c r="FV8" s="168"/>
      <c r="FW8" s="168"/>
      <c r="FX8" s="168"/>
      <c r="FY8" s="168"/>
      <c r="FZ8" s="168"/>
      <c r="GA8" s="168"/>
      <c r="GB8" s="168"/>
      <c r="GC8" s="168"/>
      <c r="GD8" s="168"/>
      <c r="GE8" s="168"/>
      <c r="GF8" s="168"/>
      <c r="GG8" s="168"/>
      <c r="GH8" s="168"/>
      <c r="GI8" s="168"/>
      <c r="GJ8" s="168"/>
      <c r="GK8" s="168"/>
      <c r="GL8" s="168"/>
      <c r="GM8" s="168"/>
      <c r="GN8" s="168"/>
      <c r="GO8" s="168"/>
      <c r="GP8" s="168"/>
      <c r="GQ8" s="168"/>
      <c r="GR8" s="168"/>
      <c r="GS8" s="168"/>
      <c r="GT8" s="168"/>
      <c r="GU8" s="168"/>
      <c r="GV8" s="168"/>
      <c r="GW8" s="168"/>
      <c r="GX8" s="168"/>
      <c r="GY8" s="168"/>
      <c r="GZ8" s="168"/>
      <c r="HA8" s="168"/>
      <c r="HB8" s="168"/>
      <c r="HC8" s="168"/>
      <c r="HD8" s="168"/>
      <c r="HE8" s="168"/>
      <c r="HF8" s="168"/>
      <c r="HG8" s="168"/>
      <c r="HH8" s="168"/>
      <c r="HI8" s="168"/>
      <c r="HJ8" s="168"/>
      <c r="HK8" s="168"/>
      <c r="HL8" s="168"/>
      <c r="HM8" s="168"/>
      <c r="HN8" s="168"/>
      <c r="HO8" s="168"/>
      <c r="HP8" s="168"/>
      <c r="HQ8" s="168"/>
      <c r="HR8" s="168"/>
      <c r="HS8" s="168"/>
      <c r="HT8" s="168"/>
      <c r="HU8" s="168"/>
      <c r="HV8" s="168"/>
      <c r="HW8" s="168"/>
      <c r="HX8" s="168"/>
      <c r="HY8" s="168"/>
      <c r="HZ8" s="168"/>
      <c r="IA8" s="168"/>
      <c r="IB8" s="168"/>
      <c r="IC8" s="168"/>
      <c r="ID8" s="168"/>
      <c r="IE8" s="168"/>
      <c r="IF8" s="168"/>
      <c r="IG8" s="168"/>
      <c r="IH8" s="168"/>
    </row>
    <row r="9" spans="1:242" ht="24.95" customHeight="1">
      <c r="A9" s="170"/>
      <c r="B9" s="159" t="s">
        <v>88</v>
      </c>
      <c r="C9" s="171"/>
      <c r="D9" s="172"/>
      <c r="E9" s="172"/>
      <c r="F9" s="173"/>
      <c r="G9" s="174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8"/>
      <c r="BS9" s="168"/>
      <c r="BT9" s="168"/>
      <c r="BU9" s="168"/>
      <c r="BV9" s="168"/>
      <c r="BW9" s="168"/>
      <c r="BX9" s="168"/>
      <c r="BY9" s="168"/>
      <c r="BZ9" s="168"/>
      <c r="CA9" s="168"/>
      <c r="CB9" s="168"/>
      <c r="CC9" s="168"/>
      <c r="CD9" s="168"/>
      <c r="CE9" s="168"/>
      <c r="CF9" s="168"/>
      <c r="CG9" s="168"/>
      <c r="CH9" s="168"/>
      <c r="CI9" s="168"/>
      <c r="CJ9" s="168"/>
      <c r="CK9" s="168"/>
      <c r="CL9" s="168"/>
      <c r="CM9" s="168"/>
      <c r="CN9" s="168"/>
      <c r="CO9" s="168"/>
      <c r="CP9" s="168"/>
      <c r="CQ9" s="168"/>
      <c r="CR9" s="168"/>
      <c r="CS9" s="168"/>
      <c r="CT9" s="168"/>
      <c r="CU9" s="168"/>
      <c r="CV9" s="168"/>
      <c r="CW9" s="168"/>
      <c r="CX9" s="168"/>
      <c r="CY9" s="168"/>
      <c r="CZ9" s="168"/>
      <c r="DA9" s="168"/>
      <c r="DB9" s="168"/>
      <c r="DC9" s="168"/>
      <c r="DD9" s="168"/>
      <c r="DE9" s="168"/>
      <c r="DF9" s="168"/>
      <c r="DG9" s="168"/>
      <c r="DH9" s="168"/>
      <c r="DI9" s="168"/>
      <c r="DJ9" s="168"/>
      <c r="DK9" s="168"/>
      <c r="DL9" s="168"/>
      <c r="DM9" s="168"/>
      <c r="DN9" s="168"/>
      <c r="DO9" s="168"/>
      <c r="DP9" s="168"/>
      <c r="DQ9" s="168"/>
      <c r="DR9" s="168"/>
      <c r="DS9" s="168"/>
      <c r="DT9" s="168"/>
      <c r="DU9" s="168"/>
      <c r="DV9" s="168"/>
      <c r="DW9" s="168"/>
      <c r="DX9" s="168"/>
      <c r="DY9" s="168"/>
      <c r="DZ9" s="168"/>
      <c r="EA9" s="168"/>
      <c r="EB9" s="168"/>
      <c r="EC9" s="168"/>
      <c r="ED9" s="168"/>
      <c r="EE9" s="168"/>
      <c r="EF9" s="168"/>
      <c r="EG9" s="168"/>
      <c r="EH9" s="168"/>
      <c r="EI9" s="168"/>
      <c r="EJ9" s="168"/>
      <c r="EK9" s="168"/>
      <c r="EL9" s="168"/>
      <c r="EM9" s="168"/>
      <c r="EN9" s="168"/>
      <c r="EO9" s="168"/>
      <c r="EP9" s="168"/>
      <c r="EQ9" s="168"/>
      <c r="ER9" s="168"/>
      <c r="ES9" s="168"/>
      <c r="ET9" s="168"/>
      <c r="EU9" s="168"/>
      <c r="EV9" s="168"/>
      <c r="EW9" s="168"/>
      <c r="EX9" s="168"/>
      <c r="EY9" s="168"/>
      <c r="EZ9" s="168"/>
      <c r="FA9" s="168"/>
      <c r="FB9" s="168"/>
      <c r="FC9" s="168"/>
      <c r="FD9" s="168"/>
      <c r="FE9" s="168"/>
      <c r="FF9" s="168"/>
      <c r="FG9" s="168"/>
      <c r="FH9" s="168"/>
      <c r="FI9" s="168"/>
      <c r="FJ9" s="168"/>
      <c r="FK9" s="168"/>
      <c r="FL9" s="168"/>
      <c r="FM9" s="168"/>
      <c r="FN9" s="168"/>
      <c r="FO9" s="168"/>
      <c r="FP9" s="168"/>
      <c r="FQ9" s="168"/>
      <c r="FR9" s="168"/>
      <c r="FS9" s="168"/>
      <c r="FT9" s="168"/>
      <c r="FU9" s="168"/>
      <c r="FV9" s="168"/>
      <c r="FW9" s="168"/>
      <c r="FX9" s="168"/>
      <c r="FY9" s="168"/>
      <c r="FZ9" s="168"/>
      <c r="GA9" s="168"/>
      <c r="GB9" s="168"/>
      <c r="GC9" s="168"/>
      <c r="GD9" s="168"/>
      <c r="GE9" s="168"/>
      <c r="GF9" s="168"/>
      <c r="GG9" s="168"/>
      <c r="GH9" s="168"/>
      <c r="GI9" s="168"/>
      <c r="GJ9" s="168"/>
      <c r="GK9" s="168"/>
      <c r="GL9" s="168"/>
      <c r="GM9" s="168"/>
      <c r="GN9" s="168"/>
      <c r="GO9" s="168"/>
      <c r="GP9" s="168"/>
      <c r="GQ9" s="168"/>
      <c r="GR9" s="168"/>
      <c r="GS9" s="168"/>
      <c r="GT9" s="168"/>
      <c r="GU9" s="168"/>
      <c r="GV9" s="168"/>
      <c r="GW9" s="168"/>
      <c r="GX9" s="168"/>
      <c r="GY9" s="168"/>
      <c r="GZ9" s="168"/>
      <c r="HA9" s="168"/>
      <c r="HB9" s="168"/>
      <c r="HC9" s="168"/>
      <c r="HD9" s="168"/>
      <c r="HE9" s="168"/>
      <c r="HF9" s="168"/>
      <c r="HG9" s="168"/>
      <c r="HH9" s="168"/>
      <c r="HI9" s="168"/>
      <c r="HJ9" s="168"/>
      <c r="HK9" s="168"/>
      <c r="HL9" s="168"/>
      <c r="HM9" s="168"/>
      <c r="HN9" s="168"/>
      <c r="HO9" s="168"/>
      <c r="HP9" s="168"/>
      <c r="HQ9" s="168"/>
      <c r="HR9" s="168"/>
      <c r="HS9" s="168"/>
      <c r="HT9" s="168"/>
      <c r="HU9" s="168"/>
      <c r="HV9" s="168"/>
      <c r="HW9" s="168"/>
      <c r="HX9" s="168"/>
      <c r="HY9" s="168"/>
      <c r="HZ9" s="168"/>
      <c r="IA9" s="168"/>
      <c r="IB9" s="168"/>
      <c r="IC9" s="168"/>
      <c r="ID9" s="168"/>
      <c r="IE9" s="168"/>
      <c r="IF9" s="168"/>
      <c r="IG9" s="168"/>
      <c r="IH9" s="168"/>
    </row>
    <row r="10" spans="1:242" ht="24.95" customHeight="1">
      <c r="A10" s="170"/>
      <c r="B10" s="162"/>
      <c r="C10" s="171" t="s">
        <v>89</v>
      </c>
      <c r="D10" s="172">
        <v>2424</v>
      </c>
      <c r="E10" s="172">
        <v>2398</v>
      </c>
      <c r="F10" s="173">
        <f t="shared" ref="F10:F15" si="0">E10-D10</f>
        <v>-26</v>
      </c>
      <c r="G10" s="174">
        <f>E10/D10*100</f>
        <v>98.927392739273927</v>
      </c>
    </row>
    <row r="11" spans="1:242" ht="24.95" customHeight="1">
      <c r="A11" s="170"/>
      <c r="B11" s="162"/>
      <c r="C11" s="171" t="s">
        <v>90</v>
      </c>
      <c r="D11" s="172">
        <v>511</v>
      </c>
      <c r="E11" s="172">
        <v>579</v>
      </c>
      <c r="F11" s="173">
        <f t="shared" si="0"/>
        <v>68</v>
      </c>
      <c r="G11" s="174">
        <f>E11/D11*100</f>
        <v>113.30724070450098</v>
      </c>
    </row>
    <row r="12" spans="1:242" ht="24.95" customHeight="1">
      <c r="A12" s="175"/>
      <c r="B12" s="162"/>
      <c r="C12" s="171" t="s">
        <v>91</v>
      </c>
      <c r="D12" s="172">
        <v>88</v>
      </c>
      <c r="E12" s="172">
        <v>86</v>
      </c>
      <c r="F12" s="173">
        <f t="shared" si="0"/>
        <v>-2</v>
      </c>
      <c r="G12" s="174">
        <f t="shared" ref="G12:G15" si="1">E12/D12*100</f>
        <v>97.727272727272734</v>
      </c>
    </row>
    <row r="13" spans="1:242" ht="24.95" customHeight="1">
      <c r="A13" s="175"/>
      <c r="B13" s="162"/>
      <c r="C13" s="171" t="s">
        <v>92</v>
      </c>
      <c r="D13" s="160">
        <v>627</v>
      </c>
      <c r="E13" s="172">
        <v>617</v>
      </c>
      <c r="F13" s="173">
        <f t="shared" si="0"/>
        <v>-10</v>
      </c>
      <c r="G13" s="174">
        <f t="shared" si="1"/>
        <v>98.40510366826156</v>
      </c>
    </row>
    <row r="14" spans="1:242" ht="24.95" customHeight="1">
      <c r="A14" s="162"/>
      <c r="B14" s="162"/>
      <c r="C14" s="171" t="s">
        <v>93</v>
      </c>
      <c r="D14" s="160">
        <v>23547</v>
      </c>
      <c r="E14" s="172">
        <v>24136</v>
      </c>
      <c r="F14" s="173">
        <f t="shared" si="0"/>
        <v>589</v>
      </c>
      <c r="G14" s="174">
        <f t="shared" si="1"/>
        <v>102.50138021828683</v>
      </c>
    </row>
    <row r="15" spans="1:242" ht="24.95" customHeight="1">
      <c r="A15" s="171"/>
      <c r="B15" s="176"/>
      <c r="C15" s="171" t="s">
        <v>94</v>
      </c>
      <c r="D15" s="172">
        <v>202</v>
      </c>
      <c r="E15" s="172">
        <v>224</v>
      </c>
      <c r="F15" s="173">
        <f t="shared" si="0"/>
        <v>22</v>
      </c>
      <c r="G15" s="174">
        <f t="shared" si="1"/>
        <v>110.8910891089109</v>
      </c>
    </row>
    <row r="16" spans="1:242">
      <c r="A16" s="171"/>
      <c r="B16" s="176"/>
      <c r="C16" s="171"/>
      <c r="D16" s="172"/>
      <c r="E16" s="172"/>
      <c r="F16" s="173"/>
      <c r="G16" s="174"/>
    </row>
  </sheetData>
  <mergeCells count="3">
    <mergeCell ref="D4:D5"/>
    <mergeCell ref="E4:E5"/>
    <mergeCell ref="F4:G4"/>
  </mergeCells>
  <printOptions horizontalCentered="1"/>
  <pageMargins left="0.39370078740157483" right="0.78740157480314965" top="0.78740157480314965" bottom="0.3937007874015748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workbookViewId="0">
      <selection activeCell="B19" sqref="B19"/>
    </sheetView>
  </sheetViews>
  <sheetFormatPr defaultColWidth="8" defaultRowHeight="27" customHeight="1"/>
  <cols>
    <col min="1" max="1" width="28.625" style="329" customWidth="1"/>
    <col min="2" max="2" width="9.375" style="329" customWidth="1"/>
    <col min="3" max="4" width="9.375" style="306" customWidth="1"/>
    <col min="5" max="5" width="9.125" style="306" hidden="1" customWidth="1"/>
    <col min="6" max="7" width="9.125" style="306" customWidth="1"/>
    <col min="8" max="8" width="14.5" style="306" hidden="1" customWidth="1"/>
    <col min="9" max="9" width="16.25" style="306" hidden="1" customWidth="1"/>
    <col min="10" max="10" width="3.375" style="306" customWidth="1"/>
    <col min="11" max="16384" width="8" style="306"/>
  </cols>
  <sheetData>
    <row r="1" spans="1:15" s="291" customFormat="1" ht="18.75">
      <c r="A1" s="443" t="s">
        <v>339</v>
      </c>
      <c r="B1" s="444"/>
      <c r="C1" s="444"/>
      <c r="D1" s="444"/>
      <c r="E1" s="444"/>
      <c r="F1" s="444"/>
      <c r="G1" s="444"/>
      <c r="H1" s="445"/>
      <c r="I1" s="445"/>
    </row>
    <row r="2" spans="1:15" s="291" customFormat="1" ht="18.75">
      <c r="A2" s="443"/>
      <c r="B2" s="444"/>
      <c r="C2" s="444"/>
      <c r="D2" s="444"/>
      <c r="E2" s="444"/>
      <c r="F2" s="444"/>
      <c r="G2" s="444"/>
      <c r="H2" s="445"/>
      <c r="I2" s="445"/>
    </row>
    <row r="3" spans="1:15" s="291" customFormat="1" ht="18.75">
      <c r="A3" s="581"/>
      <c r="B3" s="445"/>
      <c r="C3" s="445"/>
      <c r="D3" s="654" t="s">
        <v>149</v>
      </c>
      <c r="E3" s="654"/>
      <c r="F3" s="654"/>
      <c r="G3" s="654"/>
      <c r="H3" s="445"/>
      <c r="I3" s="445"/>
    </row>
    <row r="4" spans="1:15" s="305" customFormat="1" ht="20.25" customHeight="1">
      <c r="A4" s="446"/>
      <c r="B4" s="670" t="s">
        <v>143</v>
      </c>
      <c r="C4" s="670" t="s">
        <v>155</v>
      </c>
      <c r="D4" s="670" t="s">
        <v>70</v>
      </c>
      <c r="E4" s="447" t="s">
        <v>65</v>
      </c>
      <c r="F4" s="447" t="s">
        <v>65</v>
      </c>
      <c r="G4" s="447" t="s">
        <v>67</v>
      </c>
      <c r="H4" s="448"/>
      <c r="I4" s="682" t="s">
        <v>238</v>
      </c>
    </row>
    <row r="5" spans="1:15" s="305" customFormat="1" ht="20.25" customHeight="1">
      <c r="A5" s="446"/>
      <c r="B5" s="671"/>
      <c r="C5" s="671"/>
      <c r="D5" s="671"/>
      <c r="E5" s="449" t="s">
        <v>66</v>
      </c>
      <c r="F5" s="449" t="s">
        <v>61</v>
      </c>
      <c r="G5" s="449" t="s">
        <v>62</v>
      </c>
      <c r="H5" s="448"/>
      <c r="I5" s="683"/>
    </row>
    <row r="6" spans="1:15" s="305" customFormat="1" ht="20.25" customHeight="1">
      <c r="A6" s="446"/>
      <c r="B6" s="672"/>
      <c r="C6" s="672"/>
      <c r="D6" s="672"/>
      <c r="E6" s="450" t="s">
        <v>2</v>
      </c>
      <c r="F6" s="450" t="s">
        <v>2</v>
      </c>
      <c r="G6" s="450" t="s">
        <v>2</v>
      </c>
      <c r="H6" s="448"/>
      <c r="I6" s="684"/>
    </row>
    <row r="7" spans="1:15" ht="15">
      <c r="A7" s="451"/>
      <c r="B7" s="451"/>
      <c r="C7" s="451"/>
      <c r="D7" s="451"/>
      <c r="E7" s="451"/>
      <c r="F7" s="451"/>
      <c r="G7" s="451"/>
      <c r="H7" s="451"/>
      <c r="I7" s="451"/>
    </row>
    <row r="8" spans="1:15" s="456" customFormat="1" ht="21.95" customHeight="1">
      <c r="A8" s="452" t="s">
        <v>239</v>
      </c>
      <c r="B8" s="453"/>
      <c r="C8" s="453"/>
      <c r="D8" s="453"/>
      <c r="E8" s="453"/>
      <c r="F8" s="454"/>
      <c r="G8" s="454"/>
      <c r="H8" s="455"/>
      <c r="I8" s="455">
        <v>1858.9</v>
      </c>
    </row>
    <row r="9" spans="1:15" s="456" customFormat="1" ht="21.95" customHeight="1">
      <c r="A9" s="457" t="s">
        <v>240</v>
      </c>
      <c r="B9" s="453">
        <v>2030.373</v>
      </c>
      <c r="C9" s="453">
        <v>2030.7760000000001</v>
      </c>
      <c r="D9" s="453">
        <v>15132.844999999999</v>
      </c>
      <c r="E9" s="454">
        <f>C9/B9%</f>
        <v>100.01984856969631</v>
      </c>
      <c r="F9" s="454">
        <v>111.93122022946058</v>
      </c>
      <c r="G9" s="454">
        <v>126.12826920553476</v>
      </c>
      <c r="H9" s="455"/>
      <c r="I9" s="455"/>
      <c r="L9" s="458"/>
      <c r="M9" s="458"/>
      <c r="N9" s="459"/>
      <c r="O9" s="459"/>
    </row>
    <row r="10" spans="1:15" s="301" customFormat="1" ht="21.95" customHeight="1">
      <c r="A10" s="460" t="s">
        <v>235</v>
      </c>
      <c r="B10" s="267">
        <v>1732.614</v>
      </c>
      <c r="C10" s="267">
        <v>1732.3520000000001</v>
      </c>
      <c r="D10" s="267">
        <v>13088.496000000001</v>
      </c>
      <c r="E10" s="268">
        <f t="shared" ref="E10:E26" si="0">C10/B10%</f>
        <v>99.984878339895687</v>
      </c>
      <c r="F10" s="268">
        <v>115.28501014667228</v>
      </c>
      <c r="G10" s="268">
        <v>127.3977244657605</v>
      </c>
      <c r="H10" s="455"/>
      <c r="I10" s="455">
        <v>0</v>
      </c>
      <c r="N10" s="459"/>
    </row>
    <row r="11" spans="1:15" s="301" customFormat="1" ht="21.95" customHeight="1">
      <c r="A11" s="460" t="s">
        <v>236</v>
      </c>
      <c r="B11" s="267">
        <v>297.75900000000001</v>
      </c>
      <c r="C11" s="267">
        <v>298.42399999999998</v>
      </c>
      <c r="D11" s="267">
        <v>2044.3480000000002</v>
      </c>
      <c r="E11" s="268">
        <f t="shared" si="0"/>
        <v>100.22333497895949</v>
      </c>
      <c r="F11" s="268">
        <v>95.759784877865357</v>
      </c>
      <c r="G11" s="268">
        <v>118.56433001001076</v>
      </c>
      <c r="H11" s="455"/>
      <c r="I11" s="455">
        <v>1826.9</v>
      </c>
      <c r="N11" s="459"/>
    </row>
    <row r="12" spans="1:15" s="301" customFormat="1" ht="21.95" customHeight="1">
      <c r="A12" s="460" t="s">
        <v>237</v>
      </c>
      <c r="B12" s="267">
        <v>0</v>
      </c>
      <c r="C12" s="267">
        <v>0</v>
      </c>
      <c r="D12" s="267">
        <v>0</v>
      </c>
      <c r="E12" s="267">
        <v>0</v>
      </c>
      <c r="F12" s="268">
        <v>0</v>
      </c>
      <c r="G12" s="461">
        <v>0</v>
      </c>
      <c r="H12" s="455"/>
      <c r="I12" s="455">
        <v>32</v>
      </c>
      <c r="N12" s="459"/>
    </row>
    <row r="13" spans="1:15" s="456" customFormat="1" ht="21.95" customHeight="1">
      <c r="A13" s="457" t="s">
        <v>241</v>
      </c>
      <c r="B13" s="453">
        <v>126.198139</v>
      </c>
      <c r="C13" s="453">
        <v>138.469932</v>
      </c>
      <c r="D13" s="453">
        <v>770.78946199999996</v>
      </c>
      <c r="E13" s="454">
        <f t="shared" si="0"/>
        <v>109.72422659893583</v>
      </c>
      <c r="F13" s="454">
        <v>112.11668028724209</v>
      </c>
      <c r="G13" s="454">
        <v>125.8344863756013</v>
      </c>
      <c r="H13" s="455"/>
      <c r="I13" s="455"/>
      <c r="N13" s="459"/>
    </row>
    <row r="14" spans="1:15" s="301" customFormat="1" ht="21.95" customHeight="1">
      <c r="A14" s="451" t="s">
        <v>242</v>
      </c>
      <c r="B14" s="267">
        <v>126.135863</v>
      </c>
      <c r="C14" s="267">
        <v>138.40748600000001</v>
      </c>
      <c r="D14" s="267">
        <v>769.23968000000002</v>
      </c>
      <c r="E14" s="268">
        <f t="shared" si="0"/>
        <v>109.72889288433379</v>
      </c>
      <c r="F14" s="268">
        <v>112.12655477327722</v>
      </c>
      <c r="G14" s="268">
        <v>125.83836425724033</v>
      </c>
      <c r="H14" s="462"/>
      <c r="I14" s="462">
        <v>1858.9</v>
      </c>
      <c r="L14" s="463"/>
      <c r="M14" s="463"/>
      <c r="N14" s="459"/>
    </row>
    <row r="15" spans="1:15" s="301" customFormat="1" ht="21.95" customHeight="1">
      <c r="A15" s="451" t="s">
        <v>243</v>
      </c>
      <c r="B15" s="268">
        <v>6.2276000000000005E-2</v>
      </c>
      <c r="C15" s="268">
        <v>6.2445000000000001E-2</v>
      </c>
      <c r="D15" s="268">
        <v>1.5497799999999999</v>
      </c>
      <c r="E15" s="268">
        <f t="shared" si="0"/>
        <v>100.27137259939622</v>
      </c>
      <c r="F15" s="268">
        <v>93.804952319424629</v>
      </c>
      <c r="G15" s="268">
        <v>123.93858266451727</v>
      </c>
      <c r="H15" s="462"/>
      <c r="I15" s="462" t="s">
        <v>244</v>
      </c>
      <c r="L15" s="463"/>
      <c r="M15" s="463"/>
      <c r="N15" s="459"/>
    </row>
    <row r="16" spans="1:15" s="301" customFormat="1" ht="21.95" customHeight="1">
      <c r="A16" s="451" t="s">
        <v>245</v>
      </c>
      <c r="B16" s="267">
        <v>0</v>
      </c>
      <c r="C16" s="267">
        <v>0</v>
      </c>
      <c r="D16" s="267">
        <v>0</v>
      </c>
      <c r="E16" s="267">
        <v>0</v>
      </c>
      <c r="F16" s="267">
        <v>0</v>
      </c>
      <c r="G16" s="268">
        <v>0</v>
      </c>
      <c r="H16" s="464">
        <v>0</v>
      </c>
      <c r="I16" s="464">
        <v>0</v>
      </c>
      <c r="L16" s="463"/>
      <c r="M16" s="463"/>
    </row>
    <row r="17" spans="1:14" s="301" customFormat="1" ht="15">
      <c r="A17" s="451"/>
      <c r="B17" s="267"/>
      <c r="C17" s="267"/>
      <c r="D17" s="267"/>
      <c r="E17" s="454"/>
      <c r="F17" s="267"/>
      <c r="G17" s="268"/>
      <c r="H17" s="464"/>
      <c r="I17" s="464"/>
      <c r="L17" s="463"/>
      <c r="M17" s="463"/>
    </row>
    <row r="18" spans="1:14" s="456" customFormat="1" ht="21.95" customHeight="1">
      <c r="A18" s="465" t="s">
        <v>246</v>
      </c>
      <c r="B18" s="453"/>
      <c r="C18" s="453"/>
      <c r="D18" s="453"/>
      <c r="E18" s="454"/>
      <c r="F18" s="454"/>
      <c r="G18" s="454"/>
      <c r="H18" s="455"/>
      <c r="I18" s="455">
        <v>109.31399999999999</v>
      </c>
      <c r="L18" s="463"/>
      <c r="M18" s="463"/>
    </row>
    <row r="19" spans="1:14" s="456" customFormat="1" ht="21.95" customHeight="1">
      <c r="A19" s="457" t="s">
        <v>247</v>
      </c>
      <c r="B19" s="453">
        <v>5814.5439999999999</v>
      </c>
      <c r="C19" s="453">
        <v>5999.9440000000004</v>
      </c>
      <c r="D19" s="453">
        <v>34917.805</v>
      </c>
      <c r="E19" s="454">
        <f>C19/B19%</f>
        <v>103.1885561447295</v>
      </c>
      <c r="F19" s="454">
        <v>110.43810734517305</v>
      </c>
      <c r="G19" s="454">
        <v>120.77584768491609</v>
      </c>
      <c r="H19" s="455"/>
      <c r="I19" s="455"/>
      <c r="L19" s="463"/>
      <c r="M19" s="463"/>
      <c r="N19" s="466"/>
    </row>
    <row r="20" spans="1:14" s="301" customFormat="1" ht="21.95" customHeight="1">
      <c r="A20" s="460" t="s">
        <v>235</v>
      </c>
      <c r="B20" s="267">
        <v>2473.0140000000001</v>
      </c>
      <c r="C20" s="267">
        <v>2576.6579999999999</v>
      </c>
      <c r="D20" s="267">
        <v>16385.84</v>
      </c>
      <c r="E20" s="268">
        <f t="shared" si="0"/>
        <v>104.19099932309318</v>
      </c>
      <c r="F20" s="268">
        <v>111.23178471056727</v>
      </c>
      <c r="G20" s="268">
        <v>122.751542622204</v>
      </c>
      <c r="H20" s="455"/>
      <c r="I20" s="455" t="s">
        <v>244</v>
      </c>
      <c r="L20" s="463"/>
      <c r="M20" s="463"/>
      <c r="N20" s="466"/>
    </row>
    <row r="21" spans="1:14" s="301" customFormat="1" ht="21.95" customHeight="1">
      <c r="A21" s="460" t="s">
        <v>236</v>
      </c>
      <c r="B21" s="267">
        <v>1927.354</v>
      </c>
      <c r="C21" s="267">
        <v>1979.2280000000001</v>
      </c>
      <c r="D21" s="267">
        <v>10619.656999999999</v>
      </c>
      <c r="E21" s="268">
        <f t="shared" si="0"/>
        <v>102.69146197325452</v>
      </c>
      <c r="F21" s="268">
        <v>114.09949581470225</v>
      </c>
      <c r="G21" s="268">
        <v>118.89960129795041</v>
      </c>
      <c r="H21" s="455"/>
      <c r="I21" s="455">
        <v>104.41399999999999</v>
      </c>
      <c r="L21" s="463"/>
      <c r="M21" s="463"/>
      <c r="N21" s="466"/>
    </row>
    <row r="22" spans="1:14" s="301" customFormat="1" ht="21.95" customHeight="1">
      <c r="A22" s="460" t="s">
        <v>237</v>
      </c>
      <c r="B22" s="267">
        <v>1414.1769999999999</v>
      </c>
      <c r="C22" s="267">
        <v>1444.058</v>
      </c>
      <c r="D22" s="267">
        <v>7912.3079999999991</v>
      </c>
      <c r="E22" s="268">
        <f t="shared" si="0"/>
        <v>102.11296040028937</v>
      </c>
      <c r="F22" s="268">
        <v>104.51092172673218</v>
      </c>
      <c r="G22" s="268">
        <v>119.3257741939989</v>
      </c>
      <c r="H22" s="455"/>
      <c r="I22" s="455">
        <v>4.9000000000000004</v>
      </c>
      <c r="L22" s="463"/>
      <c r="M22" s="463"/>
      <c r="N22" s="466"/>
    </row>
    <row r="23" spans="1:14" s="456" customFormat="1" ht="21.95" customHeight="1">
      <c r="A23" s="457" t="s">
        <v>248</v>
      </c>
      <c r="B23" s="453">
        <v>537.72311000000002</v>
      </c>
      <c r="C23" s="453">
        <v>552.34587699999997</v>
      </c>
      <c r="D23" s="453">
        <v>3003.670247</v>
      </c>
      <c r="E23" s="454">
        <f t="shared" si="0"/>
        <v>102.71938600518767</v>
      </c>
      <c r="F23" s="454">
        <v>110.92564799148361</v>
      </c>
      <c r="G23" s="454">
        <v>120.23926618691144</v>
      </c>
      <c r="H23" s="455"/>
      <c r="I23" s="455"/>
      <c r="L23" s="463"/>
      <c r="M23" s="463"/>
      <c r="N23" s="466"/>
    </row>
    <row r="24" spans="1:14" s="301" customFormat="1" ht="21.95" customHeight="1">
      <c r="A24" s="451" t="s">
        <v>242</v>
      </c>
      <c r="B24" s="267">
        <v>131.90912499999999</v>
      </c>
      <c r="C24" s="267">
        <v>137.152897</v>
      </c>
      <c r="D24" s="267">
        <v>825.88060600000006</v>
      </c>
      <c r="E24" s="268">
        <f t="shared" si="0"/>
        <v>103.97529132271934</v>
      </c>
      <c r="F24" s="268">
        <v>103.79706763110489</v>
      </c>
      <c r="G24" s="268">
        <v>121.66885630328417</v>
      </c>
      <c r="H24" s="462"/>
      <c r="I24" s="462">
        <v>109.31399999999999</v>
      </c>
      <c r="L24" s="463"/>
      <c r="M24" s="463"/>
    </row>
    <row r="25" spans="1:14" s="301" customFormat="1" ht="21.95" customHeight="1">
      <c r="A25" s="451" t="s">
        <v>243</v>
      </c>
      <c r="B25" s="267">
        <v>253.58126999999999</v>
      </c>
      <c r="C25" s="267">
        <v>258.70120000000003</v>
      </c>
      <c r="D25" s="267">
        <v>1322.1286869999999</v>
      </c>
      <c r="E25" s="268">
        <f t="shared" si="0"/>
        <v>102.0190489620941</v>
      </c>
      <c r="F25" s="268">
        <v>115.32080692298474</v>
      </c>
      <c r="G25" s="268">
        <v>117.59143366125737</v>
      </c>
      <c r="H25" s="462"/>
      <c r="I25" s="462" t="s">
        <v>244</v>
      </c>
      <c r="L25" s="463"/>
      <c r="M25" s="463"/>
    </row>
    <row r="26" spans="1:14" s="301" customFormat="1" ht="21.95" customHeight="1">
      <c r="A26" s="451" t="s">
        <v>245</v>
      </c>
      <c r="B26" s="267">
        <v>152.23271499999998</v>
      </c>
      <c r="C26" s="267">
        <v>156.49178000000001</v>
      </c>
      <c r="D26" s="267">
        <v>855.66095400000006</v>
      </c>
      <c r="E26" s="268">
        <f t="shared" si="0"/>
        <v>102.79773306283083</v>
      </c>
      <c r="F26" s="268">
        <v>110.61439608217387</v>
      </c>
      <c r="G26" s="268">
        <v>123.12679803313473</v>
      </c>
      <c r="H26" s="462"/>
      <c r="I26" s="462" t="s">
        <v>244</v>
      </c>
      <c r="L26" s="463"/>
      <c r="M26" s="463"/>
    </row>
    <row r="27" spans="1:14" ht="27" customHeight="1">
      <c r="A27" s="451"/>
      <c r="B27" s="451"/>
      <c r="C27" s="451"/>
      <c r="D27" s="451"/>
      <c r="E27" s="451"/>
      <c r="F27" s="451"/>
      <c r="G27" s="451"/>
      <c r="H27" s="451"/>
      <c r="I27" s="451"/>
    </row>
    <row r="28" spans="1:14" ht="27" customHeight="1">
      <c r="F28" s="467"/>
      <c r="G28" s="467"/>
      <c r="H28" s="467"/>
      <c r="I28" s="467"/>
    </row>
    <row r="29" spans="1:14" ht="27" customHeight="1">
      <c r="A29" s="468"/>
      <c r="B29" s="469"/>
      <c r="C29" s="470"/>
      <c r="D29" s="471"/>
      <c r="E29" s="471"/>
      <c r="F29" s="472"/>
      <c r="G29" s="472"/>
      <c r="H29" s="472"/>
      <c r="I29" s="472"/>
    </row>
    <row r="30" spans="1:14" ht="27" customHeight="1">
      <c r="A30" s="468"/>
      <c r="B30" s="469"/>
      <c r="C30" s="470"/>
      <c r="D30" s="471"/>
      <c r="E30" s="471"/>
      <c r="F30" s="472"/>
      <c r="G30" s="472"/>
      <c r="H30" s="472"/>
      <c r="I30" s="472"/>
    </row>
  </sheetData>
  <mergeCells count="5">
    <mergeCell ref="B4:B6"/>
    <mergeCell ref="C4:C6"/>
    <mergeCell ref="D4:D6"/>
    <mergeCell ref="I4:I6"/>
    <mergeCell ref="D3:G3"/>
  </mergeCells>
  <printOptions horizontalCentered="1"/>
  <pageMargins left="0.98425196850393704" right="0.19685039370078741" top="0.78740157480314965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5"/>
  <sheetViews>
    <sheetView workbookViewId="0">
      <selection activeCell="B19" sqref="B19"/>
    </sheetView>
  </sheetViews>
  <sheetFormatPr defaultColWidth="8" defaultRowHeight="15"/>
  <cols>
    <col min="1" max="1" width="31.75" style="329" customWidth="1"/>
    <col min="2" max="2" width="9.875" style="329" customWidth="1"/>
    <col min="3" max="3" width="9.875" style="306" customWidth="1"/>
    <col min="4" max="5" width="9.125" style="306" customWidth="1"/>
    <col min="6" max="6" width="9.875" style="306" customWidth="1"/>
    <col min="7" max="8" width="0" style="306" hidden="1" customWidth="1"/>
    <col min="9" max="9" width="3.5" style="306" customWidth="1"/>
    <col min="10" max="16384" width="8" style="306"/>
  </cols>
  <sheetData>
    <row r="1" spans="1:8" s="291" customFormat="1" ht="18.75">
      <c r="A1" s="443" t="s">
        <v>340</v>
      </c>
      <c r="B1" s="444"/>
      <c r="C1" s="444"/>
      <c r="D1" s="444"/>
      <c r="E1" s="444"/>
    </row>
    <row r="2" spans="1:8" s="291" customFormat="1" ht="16.5" customHeight="1">
      <c r="A2" s="443"/>
      <c r="B2" s="444"/>
      <c r="C2" s="444"/>
      <c r="D2" s="444"/>
      <c r="E2" s="444"/>
    </row>
    <row r="3" spans="1:8" s="291" customFormat="1" ht="18.75">
      <c r="A3" s="581"/>
      <c r="B3" s="581"/>
      <c r="C3" s="581"/>
      <c r="D3" s="654"/>
      <c r="E3" s="654"/>
      <c r="F3" s="654"/>
    </row>
    <row r="4" spans="1:8" s="305" customFormat="1" ht="39.75" customHeight="1">
      <c r="A4" s="446"/>
      <c r="B4" s="673" t="s">
        <v>174</v>
      </c>
      <c r="C4" s="673" t="s">
        <v>175</v>
      </c>
      <c r="D4" s="676" t="s">
        <v>139</v>
      </c>
      <c r="E4" s="676"/>
      <c r="F4" s="676"/>
    </row>
    <row r="5" spans="1:8" s="305" customFormat="1" ht="26.25" customHeight="1">
      <c r="A5" s="446"/>
      <c r="B5" s="674"/>
      <c r="C5" s="674"/>
      <c r="D5" s="270" t="s">
        <v>145</v>
      </c>
      <c r="E5" s="270" t="s">
        <v>146</v>
      </c>
      <c r="F5" s="270" t="s">
        <v>67</v>
      </c>
    </row>
    <row r="6" spans="1:8">
      <c r="A6" s="451"/>
      <c r="B6" s="473"/>
      <c r="C6" s="473"/>
      <c r="D6" s="474"/>
      <c r="E6" s="474"/>
    </row>
    <row r="7" spans="1:8" s="456" customFormat="1" ht="26.1" customHeight="1">
      <c r="A7" s="452" t="s">
        <v>239</v>
      </c>
      <c r="B7" s="475"/>
      <c r="C7" s="475"/>
      <c r="D7" s="476"/>
      <c r="E7" s="476"/>
    </row>
    <row r="8" spans="1:8" s="456" customFormat="1" ht="26.1" customHeight="1">
      <c r="A8" s="457" t="s">
        <v>240</v>
      </c>
      <c r="B8" s="453">
        <v>9257.92</v>
      </c>
      <c r="C8" s="453">
        <v>5874.924</v>
      </c>
      <c r="D8" s="454">
        <f>B8/G8%</f>
        <v>131.68878379206851</v>
      </c>
      <c r="E8" s="454">
        <f>C8/H8%</f>
        <v>118.25936901375886</v>
      </c>
      <c r="F8" s="454">
        <v>126.12826920553476</v>
      </c>
      <c r="G8" s="453">
        <v>7030.1507337313542</v>
      </c>
      <c r="H8" s="453">
        <v>4967.8296518870175</v>
      </c>
    </row>
    <row r="9" spans="1:8" s="301" customFormat="1" ht="26.1" customHeight="1">
      <c r="A9" s="460" t="s">
        <v>235</v>
      </c>
      <c r="B9" s="267">
        <v>8118.41</v>
      </c>
      <c r="C9" s="267">
        <v>4970.0860000000002</v>
      </c>
      <c r="D9" s="268">
        <f t="shared" ref="D9:E14" si="0">B9/G9%</f>
        <v>131.80931860507241</v>
      </c>
      <c r="E9" s="268">
        <f t="shared" si="0"/>
        <v>120.79381355924073</v>
      </c>
      <c r="F9" s="268">
        <v>127.3977244657605</v>
      </c>
      <c r="G9" s="267">
        <v>6159.2079269633523</v>
      </c>
      <c r="H9" s="267">
        <v>4114.5203165247603</v>
      </c>
    </row>
    <row r="10" spans="1:8" s="301" customFormat="1" ht="26.1" customHeight="1">
      <c r="A10" s="460" t="s">
        <v>236</v>
      </c>
      <c r="B10" s="267">
        <v>1139.51</v>
      </c>
      <c r="C10" s="267">
        <v>904.83799999999997</v>
      </c>
      <c r="D10" s="268">
        <f t="shared" si="0"/>
        <v>130.836375379071</v>
      </c>
      <c r="E10" s="268">
        <f t="shared" si="0"/>
        <v>106.0386852108992</v>
      </c>
      <c r="F10" s="268">
        <v>118.56433001001076</v>
      </c>
      <c r="G10" s="267">
        <v>870.9428067680019</v>
      </c>
      <c r="H10" s="267">
        <v>853.309335362257</v>
      </c>
    </row>
    <row r="11" spans="1:8" s="301" customFormat="1" ht="26.1" customHeight="1">
      <c r="A11" s="460" t="s">
        <v>237</v>
      </c>
      <c r="B11" s="453">
        <v>0</v>
      </c>
      <c r="C11" s="453">
        <v>0</v>
      </c>
      <c r="D11" s="453">
        <v>0</v>
      </c>
      <c r="E11" s="453">
        <v>0</v>
      </c>
      <c r="F11" s="461">
        <v>0</v>
      </c>
      <c r="G11" s="453">
        <v>0</v>
      </c>
      <c r="H11" s="453">
        <v>0</v>
      </c>
    </row>
    <row r="12" spans="1:8" s="456" customFormat="1" ht="26.1" customHeight="1">
      <c r="A12" s="457" t="s">
        <v>241</v>
      </c>
      <c r="B12" s="453">
        <v>383.540257</v>
      </c>
      <c r="C12" s="453">
        <v>387.24920299999997</v>
      </c>
      <c r="D12" s="454">
        <f t="shared" si="0"/>
        <v>131.98696464048757</v>
      </c>
      <c r="E12" s="454">
        <f t="shared" si="0"/>
        <v>120.2813564484613</v>
      </c>
      <c r="F12" s="454">
        <v>125.8344863756013</v>
      </c>
      <c r="G12" s="453">
        <v>290.58949726187382</v>
      </c>
      <c r="H12" s="453">
        <v>321.95280668116698</v>
      </c>
    </row>
    <row r="13" spans="1:8" s="301" customFormat="1" ht="26.1" customHeight="1">
      <c r="A13" s="451" t="s">
        <v>242</v>
      </c>
      <c r="B13" s="267">
        <v>382.17924900000003</v>
      </c>
      <c r="C13" s="267">
        <v>387.06043099999999</v>
      </c>
      <c r="D13" s="268">
        <f t="shared" si="0"/>
        <v>132.00103178514146</v>
      </c>
      <c r="E13" s="268">
        <f t="shared" si="0"/>
        <v>120.2931218575556</v>
      </c>
      <c r="F13" s="268">
        <v>125.83836425724033</v>
      </c>
      <c r="G13" s="267">
        <v>289.52747098376813</v>
      </c>
      <c r="H13" s="267">
        <v>321.76439103337538</v>
      </c>
    </row>
    <row r="14" spans="1:8" s="301" customFormat="1" ht="26.1" customHeight="1">
      <c r="A14" s="451" t="s">
        <v>243</v>
      </c>
      <c r="B14" s="267">
        <v>1.3610080000000002</v>
      </c>
      <c r="C14" s="267">
        <v>0.188772</v>
      </c>
      <c r="D14" s="268">
        <f t="shared" si="0"/>
        <v>128.15200791712576</v>
      </c>
      <c r="E14" s="268">
        <f t="shared" si="0"/>
        <v>100.18913089894811</v>
      </c>
      <c r="F14" s="268">
        <v>123.93858266451727</v>
      </c>
      <c r="G14" s="268">
        <v>1.0620262781057215</v>
      </c>
      <c r="H14" s="268">
        <v>0.18841564779157288</v>
      </c>
    </row>
    <row r="15" spans="1:8" s="301" customFormat="1" ht="31.5" customHeight="1">
      <c r="A15" s="451" t="s">
        <v>245</v>
      </c>
      <c r="B15" s="453">
        <v>0</v>
      </c>
      <c r="C15" s="453">
        <v>0</v>
      </c>
      <c r="D15" s="453">
        <v>0</v>
      </c>
      <c r="E15" s="453">
        <v>0</v>
      </c>
      <c r="F15" s="268">
        <v>0</v>
      </c>
      <c r="G15" s="453">
        <v>0</v>
      </c>
      <c r="H15" s="453">
        <v>0</v>
      </c>
    </row>
    <row r="16" spans="1:8" s="301" customFormat="1">
      <c r="A16" s="451"/>
      <c r="B16" s="267"/>
      <c r="C16" s="267"/>
      <c r="D16" s="454"/>
      <c r="E16" s="454"/>
      <c r="F16" s="268"/>
      <c r="G16" s="267"/>
      <c r="H16" s="267"/>
    </row>
    <row r="17" spans="1:8" s="456" customFormat="1" ht="26.1" customHeight="1">
      <c r="A17" s="465" t="s">
        <v>246</v>
      </c>
      <c r="B17" s="453"/>
      <c r="C17" s="453"/>
      <c r="D17" s="454"/>
      <c r="E17" s="454"/>
      <c r="F17" s="454"/>
      <c r="G17" s="453"/>
      <c r="H17" s="453"/>
    </row>
    <row r="18" spans="1:8" s="301" customFormat="1" ht="26.1" customHeight="1">
      <c r="A18" s="457" t="s">
        <v>247</v>
      </c>
      <c r="B18" s="453">
        <v>17517.976000000002</v>
      </c>
      <c r="C18" s="453">
        <v>17399.829000000002</v>
      </c>
      <c r="D18" s="454">
        <f t="shared" ref="D18:E25" si="1">B18/G18%</f>
        <v>129.59217144512198</v>
      </c>
      <c r="E18" s="454">
        <f t="shared" si="1"/>
        <v>113.03379672420323</v>
      </c>
      <c r="F18" s="454">
        <v>120.77584768491609</v>
      </c>
      <c r="G18" s="453">
        <v>13517.773338197587</v>
      </c>
      <c r="H18" s="453">
        <v>15393.474787416642</v>
      </c>
    </row>
    <row r="19" spans="1:8" s="301" customFormat="1" ht="26.1" customHeight="1">
      <c r="A19" s="460" t="s">
        <v>235</v>
      </c>
      <c r="B19" s="267">
        <v>8986.9500000000007</v>
      </c>
      <c r="C19" s="267">
        <v>7398.8899999999994</v>
      </c>
      <c r="D19" s="268">
        <f t="shared" si="1"/>
        <v>128.27605714645537</v>
      </c>
      <c r="E19" s="268">
        <f t="shared" si="1"/>
        <v>116.64947440677945</v>
      </c>
      <c r="F19" s="268">
        <v>122.751542622204</v>
      </c>
      <c r="G19" s="267">
        <v>7005.9449907627095</v>
      </c>
      <c r="H19" s="267">
        <v>6342.8404093777808</v>
      </c>
    </row>
    <row r="20" spans="1:8" s="301" customFormat="1" ht="26.1" customHeight="1">
      <c r="A20" s="460" t="s">
        <v>236</v>
      </c>
      <c r="B20" s="267">
        <v>4855.348</v>
      </c>
      <c r="C20" s="267">
        <v>5764.3090000000002</v>
      </c>
      <c r="D20" s="268">
        <f t="shared" si="1"/>
        <v>129.70767503169952</v>
      </c>
      <c r="E20" s="268">
        <f t="shared" si="1"/>
        <v>111.10172174700628</v>
      </c>
      <c r="F20" s="268">
        <v>118.89960129795041</v>
      </c>
      <c r="G20" s="267">
        <v>3743.3004629937218</v>
      </c>
      <c r="H20" s="267">
        <v>5188.3165349373394</v>
      </c>
    </row>
    <row r="21" spans="1:8" s="456" customFormat="1" ht="26.1" customHeight="1">
      <c r="A21" s="460" t="s">
        <v>237</v>
      </c>
      <c r="B21" s="267">
        <v>3675.6780000000003</v>
      </c>
      <c r="C21" s="267">
        <v>4236.63</v>
      </c>
      <c r="D21" s="268">
        <f t="shared" si="1"/>
        <v>132.766515398199</v>
      </c>
      <c r="E21" s="268">
        <f t="shared" si="1"/>
        <v>109.69138667774422</v>
      </c>
      <c r="F21" s="268">
        <v>119.3257741939989</v>
      </c>
      <c r="G21" s="267">
        <v>2768.5278844411555</v>
      </c>
      <c r="H21" s="267">
        <v>3862.3178431015212</v>
      </c>
    </row>
    <row r="22" spans="1:8" s="301" customFormat="1" ht="26.1" customHeight="1">
      <c r="A22" s="457" t="s">
        <v>248</v>
      </c>
      <c r="B22" s="453">
        <v>1408.5282549999999</v>
      </c>
      <c r="C22" s="453">
        <v>1595.1419920000001</v>
      </c>
      <c r="D22" s="454">
        <f t="shared" si="1"/>
        <v>129.33826725573579</v>
      </c>
      <c r="E22" s="454">
        <f t="shared" si="1"/>
        <v>113.20683423049684</v>
      </c>
      <c r="F22" s="454">
        <v>120.23926618691144</v>
      </c>
      <c r="G22" s="453">
        <v>1089.0266932484637</v>
      </c>
      <c r="H22" s="453">
        <v>1409.0509666158337</v>
      </c>
    </row>
    <row r="23" spans="1:8" s="301" customFormat="1" ht="26.1" customHeight="1">
      <c r="A23" s="451" t="s">
        <v>242</v>
      </c>
      <c r="B23" s="267">
        <v>428.50654499999996</v>
      </c>
      <c r="C23" s="267">
        <v>397.37406199999998</v>
      </c>
      <c r="D23" s="268">
        <f t="shared" si="1"/>
        <v>129.79319544724331</v>
      </c>
      <c r="E23" s="268">
        <f t="shared" si="1"/>
        <v>113.9756708035833</v>
      </c>
      <c r="F23" s="268">
        <v>121.66885630328417</v>
      </c>
      <c r="G23" s="267">
        <v>330.14561628091963</v>
      </c>
      <c r="H23" s="267">
        <v>348.64814499298114</v>
      </c>
    </row>
    <row r="24" spans="1:8" ht="26.1" customHeight="1">
      <c r="A24" s="451" t="s">
        <v>243</v>
      </c>
      <c r="B24" s="267">
        <v>581.10403899999994</v>
      </c>
      <c r="C24" s="267">
        <v>741.02464800000007</v>
      </c>
      <c r="D24" s="268">
        <f t="shared" si="1"/>
        <v>127.02914246502355</v>
      </c>
      <c r="E24" s="268">
        <f t="shared" si="1"/>
        <v>111.11751881667873</v>
      </c>
      <c r="F24" s="268">
        <v>117.59143366125737</v>
      </c>
      <c r="G24" s="267">
        <v>457.45726352518062</v>
      </c>
      <c r="H24" s="267">
        <v>666.88372444901313</v>
      </c>
    </row>
    <row r="25" spans="1:8" ht="20.100000000000001" customHeight="1">
      <c r="A25" s="451" t="s">
        <v>245</v>
      </c>
      <c r="B25" s="477">
        <v>398.91767100000004</v>
      </c>
      <c r="C25" s="478">
        <v>456.74328200000002</v>
      </c>
      <c r="D25" s="268">
        <f t="shared" si="1"/>
        <v>132.34444433710232</v>
      </c>
      <c r="E25" s="268">
        <f t="shared" si="1"/>
        <v>116.06635746021527</v>
      </c>
      <c r="F25" s="268">
        <v>123.12679803313473</v>
      </c>
      <c r="G25" s="477">
        <v>301.42381344236361</v>
      </c>
      <c r="H25" s="478">
        <v>393.51909717383916</v>
      </c>
    </row>
    <row r="26" spans="1:8" ht="20.100000000000001" customHeight="1">
      <c r="A26" s="468"/>
      <c r="B26" s="469"/>
      <c r="C26" s="470"/>
      <c r="D26" s="472"/>
      <c r="E26" s="472"/>
    </row>
    <row r="27" spans="1:8" ht="20.100000000000001" customHeight="1">
      <c r="A27" s="468"/>
      <c r="B27" s="469"/>
      <c r="C27" s="470"/>
      <c r="D27" s="472"/>
      <c r="E27" s="472"/>
    </row>
    <row r="28" spans="1:8" ht="22.5" customHeight="1"/>
    <row r="29" spans="1:8" ht="22.5" customHeight="1"/>
    <row r="30" spans="1:8" ht="22.5" customHeight="1"/>
    <row r="31" spans="1:8" ht="22.5" customHeight="1"/>
    <row r="32" spans="1:8" ht="22.5" customHeight="1"/>
    <row r="33" spans="3:8" ht="24.75" customHeight="1"/>
    <row r="34" spans="3:8" s="329" customFormat="1" ht="24.75" customHeight="1">
      <c r="C34" s="306"/>
      <c r="D34" s="306"/>
      <c r="E34" s="306"/>
      <c r="F34" s="306"/>
      <c r="G34" s="306"/>
      <c r="H34" s="306"/>
    </row>
    <row r="35" spans="3:8" s="329" customFormat="1" ht="14.1" customHeight="1">
      <c r="C35" s="306"/>
      <c r="D35" s="306"/>
      <c r="E35" s="306"/>
      <c r="F35" s="306"/>
      <c r="G35" s="306"/>
      <c r="H35" s="306"/>
    </row>
    <row r="36" spans="3:8" s="329" customFormat="1" ht="14.1" customHeight="1">
      <c r="C36" s="306"/>
      <c r="D36" s="306"/>
      <c r="E36" s="306"/>
      <c r="F36" s="306"/>
      <c r="G36" s="306"/>
      <c r="H36" s="306"/>
    </row>
    <row r="37" spans="3:8" s="329" customFormat="1" ht="14.1" customHeight="1">
      <c r="C37" s="306"/>
      <c r="D37" s="306"/>
      <c r="E37" s="306"/>
      <c r="F37" s="306"/>
      <c r="G37" s="306"/>
      <c r="H37" s="306"/>
    </row>
    <row r="38" spans="3:8" s="329" customFormat="1" ht="14.1" customHeight="1">
      <c r="C38" s="306"/>
      <c r="D38" s="306"/>
      <c r="E38" s="306"/>
      <c r="F38" s="306"/>
      <c r="G38" s="306"/>
      <c r="H38" s="306"/>
    </row>
    <row r="39" spans="3:8" s="329" customFormat="1" ht="14.1" customHeight="1">
      <c r="C39" s="306"/>
      <c r="D39" s="306"/>
      <c r="E39" s="306"/>
      <c r="F39" s="306"/>
      <c r="G39" s="306"/>
      <c r="H39" s="306"/>
    </row>
    <row r="40" spans="3:8" s="329" customFormat="1" ht="14.1" customHeight="1">
      <c r="C40" s="306"/>
      <c r="D40" s="306"/>
      <c r="E40" s="306"/>
      <c r="F40" s="306"/>
      <c r="G40" s="306"/>
      <c r="H40" s="306"/>
    </row>
    <row r="41" spans="3:8" s="329" customFormat="1" ht="14.1" customHeight="1">
      <c r="C41" s="306"/>
      <c r="D41" s="306"/>
      <c r="E41" s="306"/>
      <c r="F41" s="306"/>
      <c r="G41" s="306"/>
      <c r="H41" s="306"/>
    </row>
    <row r="42" spans="3:8" s="329" customFormat="1" ht="14.1" customHeight="1">
      <c r="C42" s="306"/>
      <c r="D42" s="306"/>
      <c r="E42" s="306"/>
      <c r="F42" s="306"/>
      <c r="G42" s="306"/>
      <c r="H42" s="306"/>
    </row>
    <row r="43" spans="3:8" s="329" customFormat="1" ht="14.1" customHeight="1">
      <c r="C43" s="306"/>
      <c r="D43" s="306"/>
      <c r="E43" s="306"/>
      <c r="F43" s="306"/>
      <c r="G43" s="306"/>
      <c r="H43" s="306"/>
    </row>
    <row r="44" spans="3:8" s="329" customFormat="1" ht="14.1" customHeight="1">
      <c r="C44" s="306"/>
      <c r="D44" s="306"/>
      <c r="E44" s="306"/>
      <c r="F44" s="306"/>
      <c r="G44" s="306"/>
      <c r="H44" s="306"/>
    </row>
    <row r="45" spans="3:8" s="329" customFormat="1" ht="14.1" customHeight="1">
      <c r="C45" s="306"/>
      <c r="D45" s="306"/>
      <c r="E45" s="306"/>
      <c r="F45" s="306"/>
      <c r="G45" s="306"/>
      <c r="H45" s="306"/>
    </row>
  </sheetData>
  <mergeCells count="4">
    <mergeCell ref="B4:B5"/>
    <mergeCell ref="C4:C5"/>
    <mergeCell ref="D3:F3"/>
    <mergeCell ref="D4:F4"/>
  </mergeCells>
  <printOptions horizontalCentered="1"/>
  <pageMargins left="0.39370078740157483" right="0.78740157480314965" top="0.78740157480314965" bottom="0.39370078740157483" header="0.31496062992125984" footer="0.31496062992125984"/>
  <pageSetup paperSize="9" firstPageNumber="1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61"/>
  <sheetViews>
    <sheetView workbookViewId="0">
      <selection activeCell="B19" sqref="B19"/>
    </sheetView>
  </sheetViews>
  <sheetFormatPr defaultColWidth="8" defaultRowHeight="12.75"/>
  <cols>
    <col min="1" max="1" width="29.75" style="556" customWidth="1"/>
    <col min="2" max="4" width="9.75" style="556" customWidth="1"/>
    <col min="5" max="6" width="9" style="556" customWidth="1"/>
    <col min="7" max="7" width="6.625" style="556" hidden="1" customWidth="1"/>
    <col min="8" max="8" width="5.125" style="556" hidden="1" customWidth="1"/>
    <col min="9" max="10" width="4.25" style="556" hidden="1" customWidth="1"/>
    <col min="11" max="11" width="4.125" style="556" hidden="1" customWidth="1"/>
    <col min="12" max="12" width="5.125" style="556" hidden="1" customWidth="1"/>
    <col min="13" max="16" width="4.125" style="556" hidden="1" customWidth="1"/>
    <col min="17" max="17" width="4" style="556" hidden="1" customWidth="1"/>
    <col min="18" max="18" width="4.125" style="556" hidden="1" customWidth="1"/>
    <col min="19" max="19" width="6.625" style="556" hidden="1" customWidth="1"/>
    <col min="20" max="20" width="5.125" style="556" hidden="1" customWidth="1"/>
    <col min="21" max="21" width="6.625" style="556" hidden="1" customWidth="1"/>
    <col min="22" max="22" width="7.625" style="556" hidden="1" customWidth="1"/>
    <col min="23" max="23" width="4.875" style="556" hidden="1" customWidth="1"/>
    <col min="24" max="25" width="6.625" style="556" hidden="1" customWidth="1"/>
    <col min="26" max="28" width="3" style="556" hidden="1" customWidth="1"/>
    <col min="29" max="31" width="4" style="556" hidden="1" customWidth="1"/>
    <col min="32" max="32" width="7.625" style="556" hidden="1" customWidth="1"/>
    <col min="33" max="33" width="7.5" style="556" hidden="1" customWidth="1"/>
    <col min="34" max="35" width="8.875" style="556" hidden="1" customWidth="1"/>
    <col min="36" max="36" width="8" style="556"/>
    <col min="37" max="37" width="9.625" style="556" customWidth="1"/>
    <col min="38" max="16384" width="8" style="556"/>
  </cols>
  <sheetData>
    <row r="1" spans="1:35" s="518" customFormat="1" ht="18.75">
      <c r="A1" s="517" t="s">
        <v>341</v>
      </c>
      <c r="B1" s="517"/>
      <c r="C1" s="517"/>
      <c r="D1" s="517"/>
      <c r="E1" s="517"/>
      <c r="F1" s="517"/>
    </row>
    <row r="2" spans="1:35" s="518" customFormat="1" ht="16.5" customHeight="1">
      <c r="A2" s="517"/>
      <c r="B2" s="517"/>
      <c r="C2" s="517"/>
      <c r="D2" s="517"/>
      <c r="E2" s="517"/>
      <c r="F2" s="517"/>
    </row>
    <row r="3" spans="1:35" s="518" customFormat="1" ht="16.5" customHeight="1">
      <c r="A3" s="579"/>
      <c r="C3" s="580"/>
      <c r="D3" s="580"/>
      <c r="E3" s="580"/>
      <c r="F3" s="580"/>
    </row>
    <row r="4" spans="1:35" s="519" customFormat="1" ht="21.95" customHeight="1">
      <c r="A4" s="520"/>
      <c r="B4" s="685" t="s">
        <v>143</v>
      </c>
      <c r="C4" s="685" t="s">
        <v>289</v>
      </c>
      <c r="D4" s="685" t="s">
        <v>67</v>
      </c>
      <c r="E4" s="521" t="s">
        <v>65</v>
      </c>
      <c r="F4" s="521" t="s">
        <v>67</v>
      </c>
    </row>
    <row r="5" spans="1:35" s="519" customFormat="1" ht="21.95" customHeight="1">
      <c r="A5" s="520"/>
      <c r="B5" s="686"/>
      <c r="C5" s="686"/>
      <c r="D5" s="686"/>
      <c r="E5" s="522" t="s">
        <v>61</v>
      </c>
      <c r="F5" s="522" t="s">
        <v>62</v>
      </c>
    </row>
    <row r="6" spans="1:35" s="519" customFormat="1" ht="21.95" customHeight="1">
      <c r="A6" s="520"/>
      <c r="B6" s="687"/>
      <c r="C6" s="687"/>
      <c r="D6" s="687"/>
      <c r="E6" s="523" t="s">
        <v>6</v>
      </c>
      <c r="F6" s="523" t="s">
        <v>6</v>
      </c>
    </row>
    <row r="7" spans="1:35" s="519" customFormat="1" ht="15.75">
      <c r="A7" s="520"/>
      <c r="B7" s="520"/>
      <c r="C7" s="520"/>
      <c r="D7" s="520"/>
      <c r="E7" s="520"/>
      <c r="F7" s="520"/>
      <c r="G7" s="688">
        <v>2019</v>
      </c>
      <c r="H7" s="688"/>
      <c r="I7" s="688"/>
      <c r="J7" s="688"/>
      <c r="K7" s="688"/>
      <c r="L7" s="688"/>
      <c r="M7" s="688"/>
      <c r="N7" s="688"/>
      <c r="O7" s="688"/>
      <c r="P7" s="688"/>
      <c r="Q7" s="688"/>
      <c r="R7" s="688"/>
      <c r="S7" s="524"/>
      <c r="T7" s="689">
        <v>2020</v>
      </c>
      <c r="U7" s="689"/>
      <c r="V7" s="689"/>
      <c r="W7" s="689"/>
      <c r="X7" s="689"/>
      <c r="Y7" s="689"/>
      <c r="Z7" s="689"/>
      <c r="AA7" s="689"/>
      <c r="AB7" s="689"/>
      <c r="AC7" s="689"/>
      <c r="AD7" s="689"/>
      <c r="AE7" s="689"/>
      <c r="AF7" s="689"/>
      <c r="AG7" s="524"/>
    </row>
    <row r="8" spans="1:35" s="519" customFormat="1" ht="21.95" customHeight="1">
      <c r="A8" s="525" t="s">
        <v>290</v>
      </c>
      <c r="B8" s="525"/>
      <c r="C8" s="526"/>
      <c r="D8" s="526"/>
      <c r="E8" s="526"/>
      <c r="F8" s="526"/>
      <c r="G8" s="527" t="s">
        <v>291</v>
      </c>
      <c r="H8" s="527" t="s">
        <v>292</v>
      </c>
      <c r="I8" s="527" t="s">
        <v>293</v>
      </c>
      <c r="J8" s="527" t="s">
        <v>206</v>
      </c>
      <c r="K8" s="527" t="s">
        <v>207</v>
      </c>
      <c r="L8" s="527" t="s">
        <v>208</v>
      </c>
      <c r="M8" s="527" t="s">
        <v>294</v>
      </c>
      <c r="N8" s="527" t="s">
        <v>295</v>
      </c>
      <c r="O8" s="527" t="s">
        <v>296</v>
      </c>
      <c r="P8" s="527" t="s">
        <v>297</v>
      </c>
      <c r="Q8" s="527" t="s">
        <v>298</v>
      </c>
      <c r="R8" s="527" t="s">
        <v>299</v>
      </c>
      <c r="S8" s="528" t="s">
        <v>300</v>
      </c>
      <c r="T8" s="527" t="s">
        <v>291</v>
      </c>
      <c r="U8" s="527" t="s">
        <v>292</v>
      </c>
      <c r="V8" s="527" t="s">
        <v>293</v>
      </c>
      <c r="W8" s="527" t="s">
        <v>206</v>
      </c>
      <c r="X8" s="527" t="s">
        <v>207</v>
      </c>
      <c r="Y8" s="527" t="s">
        <v>208</v>
      </c>
      <c r="Z8" s="527" t="s">
        <v>294</v>
      </c>
      <c r="AA8" s="527" t="s">
        <v>295</v>
      </c>
      <c r="AB8" s="527" t="s">
        <v>296</v>
      </c>
      <c r="AC8" s="527" t="s">
        <v>297</v>
      </c>
      <c r="AD8" s="527" t="s">
        <v>298</v>
      </c>
      <c r="AE8" s="527" t="s">
        <v>299</v>
      </c>
      <c r="AF8" s="528" t="s">
        <v>300</v>
      </c>
      <c r="AG8" s="528" t="s">
        <v>301</v>
      </c>
    </row>
    <row r="9" spans="1:35" s="519" customFormat="1" ht="21.95" customHeight="1">
      <c r="A9" s="529" t="s">
        <v>302</v>
      </c>
      <c r="B9" s="565">
        <v>10</v>
      </c>
      <c r="C9" s="530">
        <v>13</v>
      </c>
      <c r="D9" s="530">
        <v>80</v>
      </c>
      <c r="E9" s="531">
        <v>100</v>
      </c>
      <c r="F9" s="531">
        <v>105.3</v>
      </c>
      <c r="G9" s="532">
        <f t="shared" ref="G9:AE9" si="0">G10+G11+G12</f>
        <v>24</v>
      </c>
      <c r="H9" s="532">
        <f t="shared" si="0"/>
        <v>19</v>
      </c>
      <c r="I9" s="532">
        <f t="shared" si="0"/>
        <v>11</v>
      </c>
      <c r="J9" s="532">
        <f>J10+J11+J12</f>
        <v>32</v>
      </c>
      <c r="K9" s="532">
        <f t="shared" si="0"/>
        <v>16</v>
      </c>
      <c r="L9" s="532">
        <f t="shared" si="0"/>
        <v>19</v>
      </c>
      <c r="M9" s="532">
        <f t="shared" si="0"/>
        <v>15</v>
      </c>
      <c r="N9" s="532">
        <f t="shared" si="0"/>
        <v>21</v>
      </c>
      <c r="O9" s="532">
        <f t="shared" si="0"/>
        <v>14</v>
      </c>
      <c r="P9" s="532">
        <f t="shared" si="0"/>
        <v>23</v>
      </c>
      <c r="Q9" s="532">
        <f t="shared" si="0"/>
        <v>5</v>
      </c>
      <c r="R9" s="532">
        <f t="shared" si="0"/>
        <v>18</v>
      </c>
      <c r="S9" s="533">
        <f>SUM(G9:R9)</f>
        <v>217</v>
      </c>
      <c r="T9" s="524">
        <f t="shared" si="0"/>
        <v>23</v>
      </c>
      <c r="U9" s="524">
        <f t="shared" si="0"/>
        <v>16</v>
      </c>
      <c r="V9" s="524">
        <f t="shared" si="0"/>
        <v>17</v>
      </c>
      <c r="W9" s="524">
        <f t="shared" si="0"/>
        <v>15</v>
      </c>
      <c r="X9" s="524">
        <f t="shared" si="0"/>
        <v>24</v>
      </c>
      <c r="Y9" s="524">
        <f t="shared" si="0"/>
        <v>22</v>
      </c>
      <c r="Z9" s="524">
        <f t="shared" si="0"/>
        <v>0</v>
      </c>
      <c r="AA9" s="524">
        <f t="shared" si="0"/>
        <v>0</v>
      </c>
      <c r="AB9" s="524">
        <f t="shared" si="0"/>
        <v>0</v>
      </c>
      <c r="AC9" s="524">
        <f t="shared" si="0"/>
        <v>0</v>
      </c>
      <c r="AD9" s="524">
        <f t="shared" si="0"/>
        <v>0</v>
      </c>
      <c r="AE9" s="524">
        <f t="shared" si="0"/>
        <v>0</v>
      </c>
      <c r="AF9" s="524">
        <f>SUM(T9:AE9)</f>
        <v>117</v>
      </c>
      <c r="AG9" s="533">
        <f>H9+G9+I9+J9+K9+L9</f>
        <v>121</v>
      </c>
      <c r="AH9" s="519">
        <f>T9+U9+V9</f>
        <v>56</v>
      </c>
      <c r="AI9" s="519">
        <f>W9+X9+Y9</f>
        <v>61</v>
      </c>
    </row>
    <row r="10" spans="1:35" s="519" customFormat="1" ht="21.95" customHeight="1">
      <c r="A10" s="534" t="s">
        <v>235</v>
      </c>
      <c r="B10" s="567">
        <v>10</v>
      </c>
      <c r="C10" s="530">
        <v>11</v>
      </c>
      <c r="D10" s="530">
        <v>77</v>
      </c>
      <c r="E10" s="531">
        <v>84.6</v>
      </c>
      <c r="F10" s="531">
        <v>102.7</v>
      </c>
      <c r="G10" s="535">
        <v>24</v>
      </c>
      <c r="H10" s="535">
        <v>19</v>
      </c>
      <c r="I10" s="535">
        <v>10</v>
      </c>
      <c r="J10" s="535">
        <v>31</v>
      </c>
      <c r="K10" s="535">
        <v>15</v>
      </c>
      <c r="L10" s="535">
        <v>19</v>
      </c>
      <c r="M10" s="535">
        <v>14</v>
      </c>
      <c r="N10" s="535">
        <v>20</v>
      </c>
      <c r="O10" s="535">
        <v>14</v>
      </c>
      <c r="P10" s="535">
        <v>23</v>
      </c>
      <c r="Q10" s="535">
        <v>5</v>
      </c>
      <c r="R10" s="535">
        <v>17</v>
      </c>
      <c r="S10" s="533">
        <f t="shared" ref="S10:S18" si="1">SUM(G10:R10)</f>
        <v>211</v>
      </c>
      <c r="T10" s="524">
        <v>23</v>
      </c>
      <c r="U10" s="524">
        <v>16</v>
      </c>
      <c r="V10" s="524">
        <v>17</v>
      </c>
      <c r="W10" s="524">
        <v>15</v>
      </c>
      <c r="X10" s="524">
        <v>24</v>
      </c>
      <c r="Y10" s="524">
        <v>22</v>
      </c>
      <c r="Z10" s="524"/>
      <c r="AA10" s="524"/>
      <c r="AB10" s="524"/>
      <c r="AC10" s="524"/>
      <c r="AD10" s="524"/>
      <c r="AE10" s="524"/>
      <c r="AF10" s="524">
        <f t="shared" ref="AF10:AF24" si="2">SUM(T10:AE10)</f>
        <v>117</v>
      </c>
      <c r="AG10" s="533">
        <f t="shared" ref="AG10:AG25" si="3">H10+G10+I10+J10+K10+L10</f>
        <v>118</v>
      </c>
      <c r="AH10" s="519">
        <f t="shared" ref="AH10:AH25" si="4">T10+U10+V10</f>
        <v>56</v>
      </c>
      <c r="AI10" s="519">
        <f t="shared" ref="AI10:AI25" si="5">W10+X10+Y10</f>
        <v>61</v>
      </c>
    </row>
    <row r="11" spans="1:35" s="519" customFormat="1" ht="21.95" customHeight="1">
      <c r="A11" s="534" t="s">
        <v>303</v>
      </c>
      <c r="B11" s="567">
        <v>0</v>
      </c>
      <c r="C11" s="536">
        <v>2</v>
      </c>
      <c r="D11" s="530">
        <v>3</v>
      </c>
      <c r="E11" s="531">
        <v>0</v>
      </c>
      <c r="F11" s="531">
        <v>300</v>
      </c>
      <c r="G11" s="535">
        <v>0</v>
      </c>
      <c r="H11" s="537">
        <v>0</v>
      </c>
      <c r="I11" s="535">
        <v>1</v>
      </c>
      <c r="J11" s="535">
        <v>1</v>
      </c>
      <c r="K11" s="535">
        <v>1</v>
      </c>
      <c r="L11" s="535">
        <v>0</v>
      </c>
      <c r="M11" s="535">
        <v>1</v>
      </c>
      <c r="N11" s="535">
        <v>1</v>
      </c>
      <c r="O11" s="535">
        <v>0</v>
      </c>
      <c r="P11" s="535">
        <v>0</v>
      </c>
      <c r="Q11" s="535">
        <v>0</v>
      </c>
      <c r="R11" s="535">
        <v>1</v>
      </c>
      <c r="S11" s="533">
        <f t="shared" si="1"/>
        <v>6</v>
      </c>
      <c r="T11" s="524">
        <v>0</v>
      </c>
      <c r="U11" s="524">
        <v>0</v>
      </c>
      <c r="V11" s="524">
        <v>0</v>
      </c>
      <c r="W11" s="524">
        <v>0</v>
      </c>
      <c r="X11" s="524">
        <v>0</v>
      </c>
      <c r="Y11" s="524">
        <v>0</v>
      </c>
      <c r="Z11" s="524"/>
      <c r="AA11" s="524"/>
      <c r="AB11" s="524"/>
      <c r="AC11" s="524"/>
      <c r="AD11" s="524"/>
      <c r="AE11" s="524"/>
      <c r="AF11" s="524">
        <f t="shared" si="2"/>
        <v>0</v>
      </c>
      <c r="AG11" s="533">
        <f t="shared" si="3"/>
        <v>3</v>
      </c>
      <c r="AH11" s="519">
        <f t="shared" si="4"/>
        <v>0</v>
      </c>
      <c r="AI11" s="519">
        <f t="shared" si="5"/>
        <v>0</v>
      </c>
    </row>
    <row r="12" spans="1:35" s="519" customFormat="1" ht="21.95" customHeight="1">
      <c r="A12" s="534" t="s">
        <v>304</v>
      </c>
      <c r="B12" s="567">
        <v>0</v>
      </c>
      <c r="C12" s="536">
        <v>0</v>
      </c>
      <c r="D12" s="536">
        <v>0</v>
      </c>
      <c r="E12" s="536">
        <v>0</v>
      </c>
      <c r="F12" s="536">
        <v>0</v>
      </c>
      <c r="G12" s="536">
        <v>0</v>
      </c>
      <c r="H12" s="536">
        <v>0</v>
      </c>
      <c r="I12" s="536">
        <v>0</v>
      </c>
      <c r="J12" s="536">
        <v>0</v>
      </c>
      <c r="K12" s="536">
        <v>0</v>
      </c>
      <c r="L12" s="536">
        <v>0</v>
      </c>
      <c r="M12" s="536">
        <v>0</v>
      </c>
      <c r="N12" s="536">
        <v>0</v>
      </c>
      <c r="O12" s="536">
        <v>0</v>
      </c>
      <c r="P12" s="536">
        <v>0</v>
      </c>
      <c r="Q12" s="536">
        <v>0</v>
      </c>
      <c r="R12" s="536">
        <v>0</v>
      </c>
      <c r="S12" s="536">
        <v>0</v>
      </c>
      <c r="T12" s="536">
        <v>0</v>
      </c>
      <c r="U12" s="536">
        <v>0</v>
      </c>
      <c r="V12" s="536">
        <v>0</v>
      </c>
      <c r="W12" s="536">
        <v>0</v>
      </c>
      <c r="X12" s="536">
        <v>0</v>
      </c>
      <c r="Y12" s="536">
        <v>0</v>
      </c>
      <c r="Z12" s="536">
        <v>0</v>
      </c>
      <c r="AA12" s="536">
        <v>0</v>
      </c>
      <c r="AB12" s="536">
        <v>0</v>
      </c>
      <c r="AC12" s="536">
        <v>0</v>
      </c>
      <c r="AD12" s="536">
        <v>0</v>
      </c>
      <c r="AE12" s="536">
        <v>0</v>
      </c>
      <c r="AF12" s="536">
        <v>0</v>
      </c>
      <c r="AG12" s="536">
        <v>0</v>
      </c>
      <c r="AH12" s="536">
        <v>0</v>
      </c>
      <c r="AI12" s="536">
        <v>0</v>
      </c>
    </row>
    <row r="13" spans="1:35" s="519" customFormat="1" ht="21.95" customHeight="1">
      <c r="A13" s="529" t="s">
        <v>305</v>
      </c>
      <c r="B13" s="565">
        <v>9</v>
      </c>
      <c r="C13" s="530">
        <v>8</v>
      </c>
      <c r="D13" s="530">
        <v>64</v>
      </c>
      <c r="E13" s="531">
        <v>66.7</v>
      </c>
      <c r="F13" s="531">
        <v>94.1</v>
      </c>
      <c r="G13" s="535">
        <f t="shared" ref="G13:AE13" si="6">G14+G15+G16</f>
        <v>24</v>
      </c>
      <c r="H13" s="535">
        <f t="shared" si="6"/>
        <v>24</v>
      </c>
      <c r="I13" s="535">
        <f t="shared" si="6"/>
        <v>11</v>
      </c>
      <c r="J13" s="535">
        <f t="shared" si="6"/>
        <v>26</v>
      </c>
      <c r="K13" s="535">
        <f t="shared" si="6"/>
        <v>12</v>
      </c>
      <c r="L13" s="535">
        <f t="shared" si="6"/>
        <v>18</v>
      </c>
      <c r="M13" s="535">
        <f t="shared" si="6"/>
        <v>11</v>
      </c>
      <c r="N13" s="535">
        <f t="shared" si="6"/>
        <v>26</v>
      </c>
      <c r="O13" s="535">
        <f t="shared" si="6"/>
        <v>14</v>
      </c>
      <c r="P13" s="535">
        <f t="shared" si="6"/>
        <v>23</v>
      </c>
      <c r="Q13" s="535">
        <f t="shared" si="6"/>
        <v>4</v>
      </c>
      <c r="R13" s="535">
        <f t="shared" si="6"/>
        <v>17</v>
      </c>
      <c r="S13" s="533">
        <f t="shared" si="1"/>
        <v>210</v>
      </c>
      <c r="T13" s="524">
        <f t="shared" si="6"/>
        <v>22</v>
      </c>
      <c r="U13" s="524">
        <f t="shared" si="6"/>
        <v>16</v>
      </c>
      <c r="V13" s="524">
        <f t="shared" si="6"/>
        <v>13</v>
      </c>
      <c r="W13" s="524">
        <f t="shared" si="6"/>
        <v>11</v>
      </c>
      <c r="X13" s="524">
        <f t="shared" si="6"/>
        <v>23</v>
      </c>
      <c r="Y13" s="524">
        <f t="shared" si="6"/>
        <v>21</v>
      </c>
      <c r="Z13" s="524">
        <f t="shared" si="6"/>
        <v>0</v>
      </c>
      <c r="AA13" s="524">
        <f t="shared" si="6"/>
        <v>0</v>
      </c>
      <c r="AB13" s="524">
        <f t="shared" si="6"/>
        <v>0</v>
      </c>
      <c r="AC13" s="524">
        <f t="shared" si="6"/>
        <v>0</v>
      </c>
      <c r="AD13" s="524">
        <f t="shared" si="6"/>
        <v>0</v>
      </c>
      <c r="AE13" s="524">
        <f t="shared" si="6"/>
        <v>0</v>
      </c>
      <c r="AF13" s="524">
        <f t="shared" si="2"/>
        <v>106</v>
      </c>
      <c r="AG13" s="533">
        <f t="shared" si="3"/>
        <v>115</v>
      </c>
      <c r="AH13" s="519">
        <f t="shared" si="4"/>
        <v>51</v>
      </c>
      <c r="AI13" s="519">
        <f t="shared" si="5"/>
        <v>55</v>
      </c>
    </row>
    <row r="14" spans="1:35" s="519" customFormat="1" ht="21.95" customHeight="1">
      <c r="A14" s="534" t="s">
        <v>235</v>
      </c>
      <c r="B14" s="565">
        <v>9</v>
      </c>
      <c r="C14" s="530">
        <v>7</v>
      </c>
      <c r="D14" s="530">
        <v>62</v>
      </c>
      <c r="E14" s="531">
        <v>58.3</v>
      </c>
      <c r="F14" s="531">
        <v>91.2</v>
      </c>
      <c r="G14" s="535">
        <v>24</v>
      </c>
      <c r="H14" s="535">
        <v>24</v>
      </c>
      <c r="I14" s="535">
        <v>9</v>
      </c>
      <c r="J14" s="535">
        <v>24</v>
      </c>
      <c r="K14" s="535">
        <v>12</v>
      </c>
      <c r="L14" s="535">
        <v>18</v>
      </c>
      <c r="M14" s="535">
        <v>10</v>
      </c>
      <c r="N14" s="535">
        <v>24</v>
      </c>
      <c r="O14" s="535">
        <v>14</v>
      </c>
      <c r="P14" s="535">
        <v>22</v>
      </c>
      <c r="Q14" s="535">
        <v>4</v>
      </c>
      <c r="R14" s="535">
        <v>16</v>
      </c>
      <c r="S14" s="533">
        <f t="shared" si="1"/>
        <v>201</v>
      </c>
      <c r="T14" s="524">
        <v>22</v>
      </c>
      <c r="U14" s="524">
        <v>16</v>
      </c>
      <c r="V14" s="524">
        <v>13</v>
      </c>
      <c r="W14" s="524">
        <v>11</v>
      </c>
      <c r="X14" s="524">
        <v>23</v>
      </c>
      <c r="Y14" s="524">
        <v>21</v>
      </c>
      <c r="Z14" s="524"/>
      <c r="AA14" s="524"/>
      <c r="AB14" s="524"/>
      <c r="AC14" s="524"/>
      <c r="AD14" s="524"/>
      <c r="AE14" s="524"/>
      <c r="AF14" s="524">
        <f t="shared" si="2"/>
        <v>106</v>
      </c>
      <c r="AG14" s="533">
        <f t="shared" si="3"/>
        <v>111</v>
      </c>
      <c r="AH14" s="519">
        <f t="shared" si="4"/>
        <v>51</v>
      </c>
      <c r="AI14" s="519">
        <f t="shared" si="5"/>
        <v>55</v>
      </c>
    </row>
    <row r="15" spans="1:35" s="519" customFormat="1" ht="21.95" customHeight="1">
      <c r="A15" s="534" t="s">
        <v>303</v>
      </c>
      <c r="B15" s="565">
        <v>0</v>
      </c>
      <c r="C15" s="530">
        <v>1</v>
      </c>
      <c r="D15" s="530">
        <v>2</v>
      </c>
      <c r="E15" s="531">
        <v>0</v>
      </c>
      <c r="F15" s="531">
        <v>0</v>
      </c>
      <c r="G15" s="535">
        <v>0</v>
      </c>
      <c r="H15" s="535">
        <v>0</v>
      </c>
      <c r="I15" s="535">
        <v>2</v>
      </c>
      <c r="J15" s="535">
        <v>2</v>
      </c>
      <c r="K15" s="535">
        <v>0</v>
      </c>
      <c r="L15" s="535">
        <v>0</v>
      </c>
      <c r="M15" s="535">
        <v>1</v>
      </c>
      <c r="N15" s="535">
        <v>2</v>
      </c>
      <c r="O15" s="535">
        <v>0</v>
      </c>
      <c r="P15" s="535">
        <v>0</v>
      </c>
      <c r="Q15" s="535">
        <v>0</v>
      </c>
      <c r="R15" s="535">
        <v>1</v>
      </c>
      <c r="S15" s="533">
        <f t="shared" si="1"/>
        <v>8</v>
      </c>
      <c r="T15" s="524">
        <v>0</v>
      </c>
      <c r="U15" s="524">
        <v>0</v>
      </c>
      <c r="V15" s="524">
        <v>0</v>
      </c>
      <c r="W15" s="524">
        <v>0</v>
      </c>
      <c r="X15" s="524">
        <v>0</v>
      </c>
      <c r="Y15" s="524">
        <v>0</v>
      </c>
      <c r="Z15" s="524"/>
      <c r="AA15" s="524"/>
      <c r="AB15" s="524"/>
      <c r="AC15" s="524"/>
      <c r="AD15" s="524"/>
      <c r="AE15" s="524"/>
      <c r="AF15" s="524">
        <f t="shared" si="2"/>
        <v>0</v>
      </c>
      <c r="AG15" s="533">
        <f t="shared" si="3"/>
        <v>4</v>
      </c>
      <c r="AH15" s="519">
        <f t="shared" si="4"/>
        <v>0</v>
      </c>
      <c r="AI15" s="519">
        <f t="shared" si="5"/>
        <v>0</v>
      </c>
    </row>
    <row r="16" spans="1:35" s="519" customFormat="1" ht="21.95" customHeight="1">
      <c r="A16" s="534" t="s">
        <v>304</v>
      </c>
      <c r="B16" s="565">
        <v>0</v>
      </c>
      <c r="C16" s="530">
        <v>0</v>
      </c>
      <c r="D16" s="530">
        <v>0</v>
      </c>
      <c r="E16" s="530">
        <v>0</v>
      </c>
      <c r="F16" s="530">
        <v>0</v>
      </c>
      <c r="G16" s="535">
        <v>0</v>
      </c>
      <c r="H16" s="535">
        <v>0</v>
      </c>
      <c r="I16" s="535">
        <v>0</v>
      </c>
      <c r="J16" s="535">
        <v>0</v>
      </c>
      <c r="K16" s="535">
        <v>0</v>
      </c>
      <c r="L16" s="535">
        <v>0</v>
      </c>
      <c r="M16" s="535">
        <v>0</v>
      </c>
      <c r="N16" s="535">
        <v>0</v>
      </c>
      <c r="O16" s="535">
        <v>0</v>
      </c>
      <c r="P16" s="535">
        <v>1</v>
      </c>
      <c r="Q16" s="535">
        <v>0</v>
      </c>
      <c r="R16" s="535">
        <v>0</v>
      </c>
      <c r="S16" s="533">
        <f t="shared" si="1"/>
        <v>1</v>
      </c>
      <c r="T16" s="524">
        <v>0</v>
      </c>
      <c r="U16" s="524">
        <v>0</v>
      </c>
      <c r="V16" s="524">
        <v>0</v>
      </c>
      <c r="W16" s="524">
        <v>0</v>
      </c>
      <c r="X16" s="524">
        <v>0</v>
      </c>
      <c r="Y16" s="524">
        <v>0</v>
      </c>
      <c r="Z16" s="524"/>
      <c r="AA16" s="524"/>
      <c r="AB16" s="524"/>
      <c r="AC16" s="524"/>
      <c r="AD16" s="524"/>
      <c r="AE16" s="524"/>
      <c r="AF16" s="524">
        <f t="shared" si="2"/>
        <v>0</v>
      </c>
      <c r="AG16" s="533">
        <f t="shared" si="3"/>
        <v>0</v>
      </c>
      <c r="AH16" s="519">
        <f t="shared" si="4"/>
        <v>0</v>
      </c>
      <c r="AI16" s="519">
        <f t="shared" si="5"/>
        <v>0</v>
      </c>
    </row>
    <row r="17" spans="1:38" s="519" customFormat="1" ht="21.95" customHeight="1">
      <c r="A17" s="529" t="s">
        <v>306</v>
      </c>
      <c r="B17" s="565">
        <v>7</v>
      </c>
      <c r="C17" s="530">
        <v>4</v>
      </c>
      <c r="D17" s="530">
        <v>32</v>
      </c>
      <c r="E17" s="531">
        <v>200</v>
      </c>
      <c r="F17" s="531">
        <v>106.7</v>
      </c>
      <c r="G17" s="535">
        <f t="shared" ref="G17:AE17" si="7">G18+G19+G20</f>
        <v>4</v>
      </c>
      <c r="H17" s="535">
        <f t="shared" si="7"/>
        <v>14</v>
      </c>
      <c r="I17" s="535">
        <f t="shared" si="7"/>
        <v>9</v>
      </c>
      <c r="J17" s="535">
        <f t="shared" si="7"/>
        <v>15</v>
      </c>
      <c r="K17" s="535">
        <f t="shared" si="7"/>
        <v>6</v>
      </c>
      <c r="L17" s="535">
        <f t="shared" si="7"/>
        <v>8</v>
      </c>
      <c r="M17" s="535">
        <f t="shared" si="7"/>
        <v>6</v>
      </c>
      <c r="N17" s="535">
        <f t="shared" si="7"/>
        <v>14</v>
      </c>
      <c r="O17" s="535">
        <f t="shared" si="7"/>
        <v>9</v>
      </c>
      <c r="P17" s="535">
        <f t="shared" si="7"/>
        <v>8</v>
      </c>
      <c r="Q17" s="535">
        <f t="shared" si="7"/>
        <v>0</v>
      </c>
      <c r="R17" s="535">
        <f t="shared" si="7"/>
        <v>6</v>
      </c>
      <c r="S17" s="533">
        <f t="shared" si="1"/>
        <v>99</v>
      </c>
      <c r="T17" s="524">
        <f t="shared" si="7"/>
        <v>6</v>
      </c>
      <c r="U17" s="524">
        <f t="shared" si="7"/>
        <v>3</v>
      </c>
      <c r="V17" s="524">
        <f t="shared" si="7"/>
        <v>8</v>
      </c>
      <c r="W17" s="524">
        <f t="shared" si="7"/>
        <v>5</v>
      </c>
      <c r="X17" s="524">
        <f t="shared" si="7"/>
        <v>9</v>
      </c>
      <c r="Y17" s="524">
        <f t="shared" si="7"/>
        <v>11</v>
      </c>
      <c r="Z17" s="524">
        <f t="shared" si="7"/>
        <v>0</v>
      </c>
      <c r="AA17" s="524">
        <f t="shared" si="7"/>
        <v>0</v>
      </c>
      <c r="AB17" s="524">
        <f t="shared" si="7"/>
        <v>0</v>
      </c>
      <c r="AC17" s="524">
        <f t="shared" si="7"/>
        <v>0</v>
      </c>
      <c r="AD17" s="524">
        <f t="shared" si="7"/>
        <v>0</v>
      </c>
      <c r="AE17" s="524">
        <f t="shared" si="7"/>
        <v>0</v>
      </c>
      <c r="AF17" s="524">
        <f t="shared" si="2"/>
        <v>42</v>
      </c>
      <c r="AG17" s="533">
        <f t="shared" si="3"/>
        <v>56</v>
      </c>
      <c r="AH17" s="519">
        <f t="shared" si="4"/>
        <v>17</v>
      </c>
      <c r="AI17" s="519">
        <f t="shared" si="5"/>
        <v>25</v>
      </c>
    </row>
    <row r="18" spans="1:38" s="519" customFormat="1" ht="21.95" customHeight="1">
      <c r="A18" s="534" t="s">
        <v>235</v>
      </c>
      <c r="B18" s="565">
        <v>7</v>
      </c>
      <c r="C18" s="530">
        <v>4</v>
      </c>
      <c r="D18" s="530">
        <v>32</v>
      </c>
      <c r="E18" s="531">
        <v>200</v>
      </c>
      <c r="F18" s="531">
        <v>110</v>
      </c>
      <c r="G18" s="535">
        <v>4</v>
      </c>
      <c r="H18" s="535">
        <v>14</v>
      </c>
      <c r="I18" s="535">
        <v>6</v>
      </c>
      <c r="J18" s="535">
        <v>15</v>
      </c>
      <c r="K18" s="535">
        <v>5</v>
      </c>
      <c r="L18" s="535">
        <v>8</v>
      </c>
      <c r="M18" s="535">
        <v>6</v>
      </c>
      <c r="N18" s="535">
        <v>14</v>
      </c>
      <c r="O18" s="535">
        <v>9</v>
      </c>
      <c r="P18" s="535">
        <v>8</v>
      </c>
      <c r="Q18" s="535">
        <v>0</v>
      </c>
      <c r="R18" s="535">
        <v>6</v>
      </c>
      <c r="S18" s="533">
        <f t="shared" si="1"/>
        <v>95</v>
      </c>
      <c r="T18" s="524">
        <v>6</v>
      </c>
      <c r="U18" s="524">
        <v>3</v>
      </c>
      <c r="V18" s="524">
        <v>8</v>
      </c>
      <c r="W18" s="524">
        <v>5</v>
      </c>
      <c r="X18" s="524">
        <v>9</v>
      </c>
      <c r="Y18" s="524">
        <v>11</v>
      </c>
      <c r="Z18" s="524"/>
      <c r="AA18" s="524"/>
      <c r="AB18" s="524"/>
      <c r="AC18" s="524"/>
      <c r="AD18" s="524"/>
      <c r="AE18" s="524"/>
      <c r="AF18" s="524">
        <f t="shared" si="2"/>
        <v>42</v>
      </c>
      <c r="AG18" s="533">
        <f t="shared" si="3"/>
        <v>52</v>
      </c>
      <c r="AH18" s="519">
        <f t="shared" si="4"/>
        <v>17</v>
      </c>
      <c r="AI18" s="519">
        <f t="shared" si="5"/>
        <v>25</v>
      </c>
    </row>
    <row r="19" spans="1:38" s="519" customFormat="1" ht="21.95" customHeight="1">
      <c r="A19" s="534" t="s">
        <v>303</v>
      </c>
      <c r="B19" s="565">
        <v>0</v>
      </c>
      <c r="C19" s="538">
        <v>0</v>
      </c>
      <c r="D19" s="538">
        <v>0</v>
      </c>
      <c r="E19" s="538">
        <v>0</v>
      </c>
      <c r="F19" s="531">
        <v>0</v>
      </c>
      <c r="G19" s="535">
        <v>0</v>
      </c>
      <c r="H19" s="535">
        <v>0</v>
      </c>
      <c r="I19" s="535">
        <v>3</v>
      </c>
      <c r="J19" s="535">
        <v>0</v>
      </c>
      <c r="K19" s="535">
        <v>1</v>
      </c>
      <c r="L19" s="535">
        <v>0</v>
      </c>
      <c r="M19" s="535">
        <v>0</v>
      </c>
      <c r="N19" s="535">
        <v>0</v>
      </c>
      <c r="O19" s="535">
        <v>0</v>
      </c>
      <c r="P19" s="535">
        <v>0</v>
      </c>
      <c r="Q19" s="535">
        <v>0</v>
      </c>
      <c r="R19" s="535">
        <v>0</v>
      </c>
      <c r="S19" s="533">
        <f>SUM(G19:R19)</f>
        <v>4</v>
      </c>
      <c r="T19" s="524">
        <v>0</v>
      </c>
      <c r="U19" s="524">
        <v>0</v>
      </c>
      <c r="V19" s="524">
        <v>0</v>
      </c>
      <c r="W19" s="524">
        <v>0</v>
      </c>
      <c r="X19" s="524">
        <v>0</v>
      </c>
      <c r="Y19" s="524">
        <v>0</v>
      </c>
      <c r="Z19" s="524"/>
      <c r="AA19" s="524"/>
      <c r="AB19" s="524"/>
      <c r="AC19" s="524"/>
      <c r="AD19" s="524"/>
      <c r="AE19" s="524"/>
      <c r="AF19" s="524">
        <f t="shared" si="2"/>
        <v>0</v>
      </c>
      <c r="AG19" s="533">
        <f t="shared" si="3"/>
        <v>4</v>
      </c>
      <c r="AH19" s="519">
        <f t="shared" si="4"/>
        <v>0</v>
      </c>
      <c r="AI19" s="519">
        <f t="shared" si="5"/>
        <v>0</v>
      </c>
    </row>
    <row r="20" spans="1:38" s="519" customFormat="1" ht="21.95" customHeight="1">
      <c r="A20" s="534" t="s">
        <v>304</v>
      </c>
      <c r="B20" s="569">
        <v>0</v>
      </c>
      <c r="C20" s="538">
        <v>0</v>
      </c>
      <c r="D20" s="538">
        <v>0</v>
      </c>
      <c r="E20" s="538">
        <v>0</v>
      </c>
      <c r="F20" s="531">
        <v>0</v>
      </c>
      <c r="G20" s="535">
        <v>0</v>
      </c>
      <c r="H20" s="535">
        <v>0</v>
      </c>
      <c r="I20" s="535">
        <v>0</v>
      </c>
      <c r="J20" s="535">
        <v>0</v>
      </c>
      <c r="K20" s="535">
        <v>0</v>
      </c>
      <c r="L20" s="535">
        <v>0</v>
      </c>
      <c r="M20" s="535">
        <v>0</v>
      </c>
      <c r="N20" s="535">
        <v>0</v>
      </c>
      <c r="O20" s="535">
        <v>0</v>
      </c>
      <c r="P20" s="535">
        <v>0</v>
      </c>
      <c r="Q20" s="535">
        <v>0</v>
      </c>
      <c r="R20" s="535">
        <v>0</v>
      </c>
      <c r="S20" s="533">
        <f>SUM(G20:R20)</f>
        <v>0</v>
      </c>
      <c r="T20" s="524">
        <v>0</v>
      </c>
      <c r="U20" s="524">
        <v>0</v>
      </c>
      <c r="V20" s="524">
        <v>0</v>
      </c>
      <c r="W20" s="524">
        <v>0</v>
      </c>
      <c r="X20" s="524">
        <v>0</v>
      </c>
      <c r="Y20" s="524">
        <v>0</v>
      </c>
      <c r="Z20" s="524"/>
      <c r="AA20" s="524"/>
      <c r="AB20" s="524"/>
      <c r="AC20" s="524"/>
      <c r="AD20" s="524"/>
      <c r="AE20" s="524"/>
      <c r="AF20" s="524">
        <f t="shared" si="2"/>
        <v>0</v>
      </c>
      <c r="AG20" s="533">
        <f t="shared" si="3"/>
        <v>0</v>
      </c>
      <c r="AH20" s="519">
        <f t="shared" si="4"/>
        <v>0</v>
      </c>
      <c r="AI20" s="519">
        <f t="shared" si="5"/>
        <v>0</v>
      </c>
    </row>
    <row r="21" spans="1:38" s="519" customFormat="1" ht="21.95" customHeight="1">
      <c r="A21" s="525" t="s">
        <v>307</v>
      </c>
      <c r="B21" s="570"/>
      <c r="C21" s="539"/>
      <c r="D21" s="539"/>
      <c r="E21" s="540"/>
      <c r="F21" s="540"/>
      <c r="G21" s="541" t="s">
        <v>291</v>
      </c>
      <c r="H21" s="541" t="s">
        <v>292</v>
      </c>
      <c r="I21" s="541" t="s">
        <v>293</v>
      </c>
      <c r="J21" s="541" t="s">
        <v>206</v>
      </c>
      <c r="K21" s="542" t="s">
        <v>207</v>
      </c>
      <c r="L21" s="541" t="s">
        <v>208</v>
      </c>
      <c r="M21" s="524"/>
      <c r="S21" s="533"/>
      <c r="T21" s="543" t="s">
        <v>291</v>
      </c>
      <c r="U21" s="544" t="s">
        <v>292</v>
      </c>
      <c r="V21" s="543" t="s">
        <v>293</v>
      </c>
      <c r="W21" s="543" t="s">
        <v>206</v>
      </c>
      <c r="X21" s="543" t="s">
        <v>207</v>
      </c>
      <c r="Y21" s="543" t="s">
        <v>208</v>
      </c>
      <c r="Z21" s="524"/>
      <c r="AA21" s="524"/>
      <c r="AB21" s="524"/>
      <c r="AC21" s="524"/>
      <c r="AD21" s="524"/>
      <c r="AE21" s="524"/>
      <c r="AF21" s="524" t="s">
        <v>308</v>
      </c>
      <c r="AG21" s="533"/>
      <c r="AH21" s="519" t="e">
        <f t="shared" si="4"/>
        <v>#VALUE!</v>
      </c>
      <c r="AI21" s="519" t="e">
        <f t="shared" si="5"/>
        <v>#VALUE!</v>
      </c>
    </row>
    <row r="22" spans="1:38" s="519" customFormat="1" ht="21.95" customHeight="1">
      <c r="A22" s="529" t="s">
        <v>309</v>
      </c>
      <c r="B22" s="565">
        <v>2</v>
      </c>
      <c r="C22" s="545">
        <v>0</v>
      </c>
      <c r="D22" s="545">
        <v>3</v>
      </c>
      <c r="E22" s="545">
        <v>0</v>
      </c>
      <c r="F22" s="546">
        <v>50</v>
      </c>
      <c r="G22" s="535">
        <v>1</v>
      </c>
      <c r="H22" s="535">
        <v>3</v>
      </c>
      <c r="I22" s="524">
        <v>0</v>
      </c>
      <c r="J22" s="524">
        <v>1</v>
      </c>
      <c r="K22" s="524">
        <v>0</v>
      </c>
      <c r="L22" s="535">
        <v>1</v>
      </c>
      <c r="M22" s="524"/>
      <c r="S22" s="533">
        <f t="shared" ref="S22:S25" si="8">SUM(G22:R22)</f>
        <v>6</v>
      </c>
      <c r="T22" s="535">
        <v>2</v>
      </c>
      <c r="U22" s="524">
        <v>2</v>
      </c>
      <c r="V22" s="524">
        <v>1</v>
      </c>
      <c r="W22" s="547">
        <v>0</v>
      </c>
      <c r="X22" s="524">
        <v>4</v>
      </c>
      <c r="Y22" s="535">
        <v>1</v>
      </c>
      <c r="Z22" s="524"/>
      <c r="AA22" s="524"/>
      <c r="AB22" s="524"/>
      <c r="AC22" s="524"/>
      <c r="AD22" s="524"/>
      <c r="AE22" s="524"/>
      <c r="AF22" s="524">
        <f t="shared" si="2"/>
        <v>10</v>
      </c>
      <c r="AG22" s="533">
        <f t="shared" si="3"/>
        <v>6</v>
      </c>
      <c r="AH22" s="519">
        <f t="shared" si="4"/>
        <v>5</v>
      </c>
      <c r="AI22" s="519">
        <f t="shared" si="5"/>
        <v>5</v>
      </c>
      <c r="AK22" s="548"/>
      <c r="AL22" s="545"/>
    </row>
    <row r="23" spans="1:38" s="519" customFormat="1" ht="21.95" customHeight="1">
      <c r="A23" s="529" t="s">
        <v>305</v>
      </c>
      <c r="B23" s="565">
        <v>0</v>
      </c>
      <c r="C23" s="545">
        <v>0</v>
      </c>
      <c r="D23" s="545">
        <v>0</v>
      </c>
      <c r="E23" s="545">
        <v>0</v>
      </c>
      <c r="F23" s="546">
        <v>0</v>
      </c>
      <c r="G23" s="535">
        <v>0</v>
      </c>
      <c r="H23" s="535">
        <v>0</v>
      </c>
      <c r="I23" s="524">
        <v>0</v>
      </c>
      <c r="J23" s="524">
        <v>0</v>
      </c>
      <c r="K23" s="524">
        <v>0</v>
      </c>
      <c r="L23" s="535">
        <v>0</v>
      </c>
      <c r="M23" s="524"/>
      <c r="S23" s="533">
        <f t="shared" si="8"/>
        <v>0</v>
      </c>
      <c r="T23" s="535">
        <v>0</v>
      </c>
      <c r="U23" s="547">
        <v>0</v>
      </c>
      <c r="V23" s="547">
        <v>0</v>
      </c>
      <c r="W23" s="547">
        <v>0</v>
      </c>
      <c r="X23" s="524">
        <v>1</v>
      </c>
      <c r="Y23" s="535">
        <v>0</v>
      </c>
      <c r="Z23" s="524"/>
      <c r="AA23" s="524"/>
      <c r="AB23" s="524"/>
      <c r="AC23" s="524"/>
      <c r="AD23" s="524"/>
      <c r="AE23" s="524"/>
      <c r="AF23" s="524">
        <f t="shared" si="2"/>
        <v>1</v>
      </c>
      <c r="AG23" s="533">
        <f t="shared" si="3"/>
        <v>0</v>
      </c>
      <c r="AH23" s="519">
        <f t="shared" si="4"/>
        <v>0</v>
      </c>
      <c r="AI23" s="519">
        <f t="shared" si="5"/>
        <v>1</v>
      </c>
      <c r="AK23" s="548"/>
      <c r="AL23" s="545"/>
    </row>
    <row r="24" spans="1:38" s="519" customFormat="1" ht="21.95" customHeight="1">
      <c r="A24" s="529" t="s">
        <v>306</v>
      </c>
      <c r="B24" s="565">
        <v>3</v>
      </c>
      <c r="C24" s="545">
        <v>0</v>
      </c>
      <c r="D24" s="545">
        <v>3</v>
      </c>
      <c r="E24" s="545">
        <v>0</v>
      </c>
      <c r="F24" s="546">
        <v>300</v>
      </c>
      <c r="G24" s="535">
        <v>0</v>
      </c>
      <c r="H24" s="535">
        <v>0</v>
      </c>
      <c r="I24" s="524">
        <v>0</v>
      </c>
      <c r="J24" s="524">
        <v>0</v>
      </c>
      <c r="K24" s="524">
        <v>0</v>
      </c>
      <c r="L24" s="535">
        <v>0</v>
      </c>
      <c r="M24" s="524"/>
      <c r="S24" s="533">
        <f t="shared" si="8"/>
        <v>0</v>
      </c>
      <c r="T24" s="535">
        <v>0</v>
      </c>
      <c r="U24" s="547">
        <v>0</v>
      </c>
      <c r="V24" s="547">
        <v>0</v>
      </c>
      <c r="W24" s="547">
        <v>0</v>
      </c>
      <c r="X24" s="524">
        <v>1</v>
      </c>
      <c r="Y24" s="535">
        <v>0</v>
      </c>
      <c r="Z24" s="524"/>
      <c r="AA24" s="524"/>
      <c r="AB24" s="524"/>
      <c r="AC24" s="524"/>
      <c r="AD24" s="524"/>
      <c r="AE24" s="524"/>
      <c r="AF24" s="524">
        <f t="shared" si="2"/>
        <v>1</v>
      </c>
      <c r="AG24" s="533">
        <f t="shared" si="3"/>
        <v>0</v>
      </c>
      <c r="AH24" s="519">
        <f t="shared" si="4"/>
        <v>0</v>
      </c>
      <c r="AI24" s="519">
        <f t="shared" si="5"/>
        <v>1</v>
      </c>
      <c r="AK24" s="548"/>
      <c r="AL24" s="545"/>
    </row>
    <row r="25" spans="1:38" s="519" customFormat="1" ht="21.95" customHeight="1">
      <c r="A25" s="549" t="s">
        <v>310</v>
      </c>
      <c r="B25" s="615" t="s">
        <v>318</v>
      </c>
      <c r="C25" s="530" t="s">
        <v>318</v>
      </c>
      <c r="D25" s="530" t="s">
        <v>318</v>
      </c>
      <c r="E25" s="545">
        <v>0</v>
      </c>
      <c r="F25" s="546">
        <v>0</v>
      </c>
      <c r="G25" s="535">
        <v>2000</v>
      </c>
      <c r="H25" s="535">
        <v>285</v>
      </c>
      <c r="I25" s="524">
        <v>0</v>
      </c>
      <c r="J25" s="524">
        <v>114</v>
      </c>
      <c r="K25" s="524">
        <v>0</v>
      </c>
      <c r="L25" s="535">
        <v>140</v>
      </c>
      <c r="M25" s="524"/>
      <c r="S25" s="533">
        <f t="shared" si="8"/>
        <v>2539</v>
      </c>
      <c r="T25" s="535">
        <v>835</v>
      </c>
      <c r="U25" s="550">
        <v>3700</v>
      </c>
      <c r="V25" s="550">
        <v>11000</v>
      </c>
      <c r="W25" s="547">
        <v>0</v>
      </c>
      <c r="X25" s="550">
        <v>5750</v>
      </c>
      <c r="Y25" s="535">
        <v>2000</v>
      </c>
      <c r="Z25" s="524"/>
      <c r="AA25" s="524"/>
      <c r="AB25" s="524"/>
      <c r="AC25" s="524"/>
      <c r="AD25" s="524"/>
      <c r="AE25" s="524"/>
      <c r="AF25" s="551">
        <f>SUM(T25:AE25)</f>
        <v>23285</v>
      </c>
      <c r="AG25" s="533">
        <f t="shared" si="3"/>
        <v>2539</v>
      </c>
      <c r="AH25" s="519">
        <f t="shared" si="4"/>
        <v>15535</v>
      </c>
      <c r="AI25" s="519">
        <f t="shared" si="5"/>
        <v>7750</v>
      </c>
      <c r="AK25" s="548"/>
      <c r="AL25" s="545"/>
    </row>
    <row r="26" spans="1:38" s="519" customFormat="1" ht="21.95" customHeight="1">
      <c r="A26" s="552"/>
      <c r="B26" s="552"/>
      <c r="C26" s="552"/>
      <c r="D26" s="552"/>
      <c r="E26" s="552"/>
      <c r="F26" s="552"/>
      <c r="AK26" s="553"/>
    </row>
    <row r="27" spans="1:38" s="519" customFormat="1" ht="20.100000000000001" customHeight="1">
      <c r="A27" s="554"/>
      <c r="B27" s="554"/>
      <c r="C27" s="554"/>
      <c r="D27" s="554"/>
      <c r="E27" s="554"/>
      <c r="F27" s="554"/>
      <c r="AK27" s="553"/>
    </row>
    <row r="28" spans="1:38" s="519" customFormat="1" ht="20.100000000000001" customHeight="1">
      <c r="A28" s="554"/>
      <c r="B28" s="554"/>
      <c r="C28" s="554"/>
      <c r="D28" s="554"/>
      <c r="E28" s="554"/>
      <c r="F28" s="554"/>
    </row>
    <row r="29" spans="1:38" s="519" customFormat="1" ht="15.75">
      <c r="A29" s="554"/>
      <c r="B29" s="554"/>
      <c r="C29" s="554"/>
      <c r="D29" s="554"/>
      <c r="E29" s="554"/>
      <c r="F29" s="554"/>
    </row>
    <row r="30" spans="1:38" s="519" customFormat="1" ht="15.75">
      <c r="A30" s="554"/>
      <c r="B30" s="554"/>
      <c r="C30" s="554"/>
      <c r="D30" s="554"/>
      <c r="E30" s="554"/>
      <c r="F30" s="554"/>
    </row>
    <row r="31" spans="1:38" s="519" customFormat="1" ht="15.75">
      <c r="A31" s="554"/>
      <c r="B31" s="554"/>
      <c r="C31" s="554"/>
      <c r="D31" s="554"/>
      <c r="E31" s="554"/>
      <c r="F31" s="554"/>
    </row>
    <row r="32" spans="1:38" s="519" customFormat="1" ht="15.75">
      <c r="A32" s="554"/>
      <c r="B32" s="554"/>
      <c r="C32" s="554"/>
      <c r="D32" s="554"/>
      <c r="E32" s="554"/>
      <c r="F32" s="554"/>
    </row>
    <row r="33" spans="1:6" s="519" customFormat="1" ht="15.75">
      <c r="A33" s="554"/>
      <c r="B33" s="554"/>
      <c r="C33" s="554"/>
      <c r="D33" s="554"/>
      <c r="E33" s="554"/>
      <c r="F33" s="554"/>
    </row>
    <row r="34" spans="1:6">
      <c r="A34" s="555"/>
      <c r="B34" s="555"/>
      <c r="C34" s="555"/>
      <c r="D34" s="555"/>
      <c r="E34" s="555"/>
      <c r="F34" s="555"/>
    </row>
    <row r="35" spans="1:6">
      <c r="A35" s="555"/>
      <c r="B35" s="555"/>
      <c r="C35" s="555"/>
      <c r="D35" s="555"/>
      <c r="E35" s="555"/>
      <c r="F35" s="555"/>
    </row>
    <row r="36" spans="1:6">
      <c r="A36" s="555"/>
      <c r="B36" s="555"/>
      <c r="C36" s="555"/>
      <c r="D36" s="555"/>
      <c r="E36" s="555"/>
      <c r="F36" s="555"/>
    </row>
    <row r="37" spans="1:6">
      <c r="A37" s="555"/>
      <c r="B37" s="555"/>
      <c r="C37" s="555"/>
      <c r="D37" s="555"/>
      <c r="E37" s="555"/>
      <c r="F37" s="555"/>
    </row>
    <row r="38" spans="1:6">
      <c r="A38" s="555"/>
      <c r="B38" s="555"/>
      <c r="C38" s="555"/>
      <c r="D38" s="555"/>
      <c r="E38" s="555"/>
      <c r="F38" s="555"/>
    </row>
    <row r="39" spans="1:6">
      <c r="A39" s="555"/>
      <c r="B39" s="555"/>
      <c r="C39" s="555"/>
      <c r="D39" s="555"/>
      <c r="E39" s="555"/>
      <c r="F39" s="555"/>
    </row>
    <row r="40" spans="1:6">
      <c r="A40" s="555"/>
      <c r="B40" s="555"/>
      <c r="C40" s="555"/>
      <c r="D40" s="555"/>
      <c r="E40" s="555"/>
      <c r="F40" s="555"/>
    </row>
    <row r="41" spans="1:6">
      <c r="A41" s="555"/>
      <c r="B41" s="555"/>
      <c r="C41" s="555"/>
      <c r="D41" s="555"/>
      <c r="E41" s="555"/>
      <c r="F41" s="555"/>
    </row>
    <row r="42" spans="1:6">
      <c r="A42" s="555"/>
      <c r="B42" s="555"/>
      <c r="C42" s="555"/>
      <c r="D42" s="555"/>
      <c r="E42" s="555"/>
      <c r="F42" s="555"/>
    </row>
    <row r="43" spans="1:6">
      <c r="A43" s="555"/>
      <c r="B43" s="555"/>
      <c r="C43" s="555"/>
      <c r="D43" s="555"/>
      <c r="E43" s="555"/>
      <c r="F43" s="555"/>
    </row>
    <row r="44" spans="1:6">
      <c r="A44" s="555"/>
      <c r="B44" s="555"/>
      <c r="C44" s="555"/>
      <c r="D44" s="555"/>
      <c r="E44" s="555"/>
      <c r="F44" s="555"/>
    </row>
    <row r="45" spans="1:6">
      <c r="A45" s="555"/>
      <c r="B45" s="555"/>
      <c r="C45" s="555"/>
      <c r="D45" s="555"/>
      <c r="E45" s="555"/>
      <c r="F45" s="555"/>
    </row>
    <row r="46" spans="1:6">
      <c r="A46" s="555"/>
      <c r="B46" s="555"/>
      <c r="C46" s="555"/>
      <c r="D46" s="555"/>
      <c r="E46" s="555"/>
      <c r="F46" s="555"/>
    </row>
    <row r="47" spans="1:6">
      <c r="A47" s="555"/>
      <c r="B47" s="555"/>
      <c r="C47" s="555"/>
      <c r="D47" s="555"/>
      <c r="E47" s="555"/>
      <c r="F47" s="555"/>
    </row>
    <row r="48" spans="1:6">
      <c r="A48" s="555"/>
      <c r="B48" s="555"/>
      <c r="C48" s="555"/>
      <c r="D48" s="555"/>
      <c r="E48" s="555"/>
      <c r="F48" s="555"/>
    </row>
    <row r="49" spans="1:6">
      <c r="A49" s="555"/>
      <c r="B49" s="555"/>
      <c r="C49" s="555"/>
      <c r="D49" s="555"/>
      <c r="E49" s="555"/>
      <c r="F49" s="555"/>
    </row>
    <row r="50" spans="1:6">
      <c r="A50" s="555"/>
      <c r="B50" s="555"/>
      <c r="C50" s="555"/>
      <c r="D50" s="555"/>
      <c r="E50" s="555"/>
      <c r="F50" s="555"/>
    </row>
    <row r="51" spans="1:6">
      <c r="A51" s="555"/>
      <c r="B51" s="555"/>
      <c r="C51" s="555"/>
      <c r="D51" s="555"/>
      <c r="E51" s="555"/>
      <c r="F51" s="555"/>
    </row>
    <row r="52" spans="1:6">
      <c r="A52" s="555"/>
      <c r="B52" s="555"/>
      <c r="C52" s="555"/>
      <c r="D52" s="555"/>
      <c r="E52" s="555"/>
      <c r="F52" s="555"/>
    </row>
    <row r="53" spans="1:6">
      <c r="A53" s="555"/>
      <c r="B53" s="555"/>
      <c r="C53" s="555"/>
      <c r="D53" s="555"/>
      <c r="E53" s="555"/>
      <c r="F53" s="555"/>
    </row>
    <row r="54" spans="1:6">
      <c r="A54" s="555"/>
      <c r="B54" s="555"/>
      <c r="C54" s="555"/>
      <c r="D54" s="555"/>
      <c r="E54" s="555"/>
      <c r="F54" s="555"/>
    </row>
    <row r="55" spans="1:6">
      <c r="A55" s="555"/>
      <c r="B55" s="555"/>
      <c r="C55" s="555"/>
      <c r="D55" s="555"/>
      <c r="E55" s="555"/>
      <c r="F55" s="555"/>
    </row>
    <row r="56" spans="1:6">
      <c r="A56" s="555"/>
      <c r="B56" s="555"/>
      <c r="C56" s="555"/>
      <c r="D56" s="555"/>
      <c r="E56" s="555"/>
      <c r="F56" s="555"/>
    </row>
    <row r="57" spans="1:6">
      <c r="A57" s="555"/>
      <c r="B57" s="555"/>
      <c r="C57" s="555"/>
      <c r="D57" s="555"/>
      <c r="E57" s="555"/>
      <c r="F57" s="555"/>
    </row>
    <row r="58" spans="1:6">
      <c r="A58" s="555"/>
      <c r="B58" s="555"/>
      <c r="C58" s="555"/>
      <c r="D58" s="555"/>
      <c r="E58" s="555"/>
      <c r="F58" s="555"/>
    </row>
    <row r="59" spans="1:6">
      <c r="A59" s="555"/>
      <c r="B59" s="555"/>
      <c r="C59" s="555"/>
      <c r="D59" s="555"/>
      <c r="E59" s="555"/>
      <c r="F59" s="555"/>
    </row>
    <row r="60" spans="1:6">
      <c r="A60" s="555"/>
      <c r="B60" s="555"/>
      <c r="C60" s="555"/>
      <c r="D60" s="555"/>
      <c r="E60" s="555"/>
      <c r="F60" s="555"/>
    </row>
    <row r="61" spans="1:6">
      <c r="A61" s="555"/>
      <c r="B61" s="555"/>
      <c r="C61" s="555"/>
      <c r="D61" s="555"/>
      <c r="E61" s="555"/>
      <c r="F61" s="555"/>
    </row>
  </sheetData>
  <mergeCells count="5">
    <mergeCell ref="C4:C6"/>
    <mergeCell ref="D4:D6"/>
    <mergeCell ref="G7:R7"/>
    <mergeCell ref="T7:AF7"/>
    <mergeCell ref="B4:B6"/>
  </mergeCells>
  <printOptions horizontalCentered="1"/>
  <pageMargins left="0.98425196850393704" right="0.19685039370078741" top="0.78740157480314965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31"/>
  <sheetViews>
    <sheetView workbookViewId="0">
      <selection activeCell="B19" sqref="B19"/>
    </sheetView>
  </sheetViews>
  <sheetFormatPr defaultColWidth="9" defaultRowHeight="15"/>
  <cols>
    <col min="1" max="1" width="30.125" style="559" customWidth="1"/>
    <col min="2" max="5" width="9.5" style="559" customWidth="1"/>
    <col min="6" max="6" width="10" style="559" customWidth="1"/>
    <col min="7" max="7" width="6.625" style="556" hidden="1" customWidth="1"/>
    <col min="8" max="8" width="5.125" style="556" hidden="1" customWidth="1"/>
    <col min="9" max="10" width="4.25" style="556" hidden="1" customWidth="1"/>
    <col min="11" max="11" width="4.125" style="556" hidden="1" customWidth="1"/>
    <col min="12" max="12" width="5.125" style="556" hidden="1" customWidth="1"/>
    <col min="13" max="16" width="4.125" style="556" hidden="1" customWidth="1"/>
    <col min="17" max="17" width="4" style="556" hidden="1" customWidth="1"/>
    <col min="18" max="18" width="4.125" style="556" hidden="1" customWidth="1"/>
    <col min="19" max="19" width="6.625" style="556" hidden="1" customWidth="1"/>
    <col min="20" max="20" width="2.75" style="559" customWidth="1"/>
    <col min="21" max="16384" width="9" style="559"/>
  </cols>
  <sheetData>
    <row r="1" spans="1:19" s="557" customFormat="1" ht="18.75">
      <c r="A1" s="557" t="s">
        <v>342</v>
      </c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</row>
    <row r="2" spans="1:19" s="557" customFormat="1" ht="18.75">
      <c r="A2" s="578"/>
      <c r="B2" s="578"/>
      <c r="C2" s="578"/>
      <c r="D2" s="578"/>
      <c r="E2" s="57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</row>
    <row r="3" spans="1:19" ht="38.1" customHeight="1">
      <c r="A3" s="558"/>
      <c r="B3" s="673" t="s">
        <v>174</v>
      </c>
      <c r="C3" s="673" t="s">
        <v>175</v>
      </c>
      <c r="D3" s="676" t="s">
        <v>139</v>
      </c>
      <c r="E3" s="676"/>
      <c r="F3" s="676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519"/>
      <c r="R3" s="519"/>
      <c r="S3" s="519"/>
    </row>
    <row r="4" spans="1:19" ht="29.25" customHeight="1">
      <c r="A4" s="558"/>
      <c r="B4" s="674"/>
      <c r="C4" s="674"/>
      <c r="D4" s="270" t="s">
        <v>145</v>
      </c>
      <c r="E4" s="270" t="s">
        <v>146</v>
      </c>
      <c r="F4" s="270" t="s">
        <v>67</v>
      </c>
      <c r="G4" s="519"/>
      <c r="H4" s="519"/>
      <c r="I4" s="519"/>
      <c r="J4" s="519"/>
      <c r="K4" s="519"/>
      <c r="L4" s="519"/>
      <c r="M4" s="519"/>
      <c r="N4" s="519"/>
      <c r="O4" s="519"/>
      <c r="P4" s="519"/>
      <c r="Q4" s="519"/>
      <c r="R4" s="519"/>
      <c r="S4" s="519"/>
    </row>
    <row r="5" spans="1:19" ht="15.75">
      <c r="A5" s="558"/>
      <c r="B5" s="560"/>
      <c r="C5" s="560"/>
      <c r="D5" s="561"/>
      <c r="E5" s="561"/>
      <c r="G5" s="688"/>
      <c r="H5" s="688"/>
      <c r="I5" s="688"/>
      <c r="J5" s="688"/>
      <c r="K5" s="688"/>
      <c r="L5" s="688"/>
      <c r="M5" s="688"/>
      <c r="N5" s="688"/>
      <c r="O5" s="688"/>
      <c r="P5" s="688"/>
      <c r="Q5" s="688"/>
      <c r="R5" s="688"/>
      <c r="S5" s="524"/>
    </row>
    <row r="6" spans="1:19" ht="21.95" customHeight="1">
      <c r="A6" s="525" t="s">
        <v>290</v>
      </c>
      <c r="B6" s="562"/>
      <c r="C6" s="562"/>
      <c r="D6" s="562"/>
      <c r="E6" s="562"/>
      <c r="G6" s="527"/>
      <c r="H6" s="527"/>
      <c r="I6" s="527"/>
      <c r="J6" s="527"/>
      <c r="K6" s="527"/>
      <c r="L6" s="527"/>
      <c r="M6" s="527"/>
      <c r="N6" s="527"/>
      <c r="O6" s="527"/>
      <c r="P6" s="527"/>
      <c r="Q6" s="527"/>
      <c r="R6" s="527"/>
      <c r="S6" s="528"/>
    </row>
    <row r="7" spans="1:19" ht="21.95" customHeight="1">
      <c r="A7" s="529" t="s">
        <v>302</v>
      </c>
      <c r="B7" s="563">
        <v>42</v>
      </c>
      <c r="C7" s="172">
        <v>38</v>
      </c>
      <c r="D7" s="564">
        <v>105</v>
      </c>
      <c r="E7" s="564">
        <v>105.55555555555556</v>
      </c>
      <c r="F7" s="531">
        <v>105.3</v>
      </c>
      <c r="G7" s="532"/>
      <c r="H7" s="532"/>
      <c r="I7" s="532"/>
      <c r="J7" s="532"/>
      <c r="K7" s="532"/>
      <c r="L7" s="532"/>
      <c r="M7" s="532"/>
      <c r="N7" s="532"/>
      <c r="O7" s="532"/>
      <c r="P7" s="532"/>
      <c r="Q7" s="532"/>
      <c r="R7" s="532"/>
      <c r="S7" s="533"/>
    </row>
    <row r="8" spans="1:19" ht="21.95" customHeight="1">
      <c r="A8" s="534" t="s">
        <v>235</v>
      </c>
      <c r="B8" s="566">
        <v>42</v>
      </c>
      <c r="C8" s="172">
        <v>35</v>
      </c>
      <c r="D8" s="564">
        <v>105</v>
      </c>
      <c r="E8" s="564">
        <v>100</v>
      </c>
      <c r="F8" s="531">
        <v>102.7</v>
      </c>
      <c r="G8" s="535"/>
      <c r="H8" s="535"/>
      <c r="I8" s="535"/>
      <c r="J8" s="535"/>
      <c r="K8" s="535"/>
      <c r="L8" s="535"/>
      <c r="M8" s="535"/>
      <c r="N8" s="535"/>
      <c r="O8" s="535"/>
      <c r="P8" s="535"/>
      <c r="Q8" s="535"/>
      <c r="R8" s="535"/>
      <c r="S8" s="533"/>
    </row>
    <row r="9" spans="1:19" ht="21.95" customHeight="1">
      <c r="A9" s="534" t="s">
        <v>303</v>
      </c>
      <c r="B9" s="566">
        <v>0</v>
      </c>
      <c r="C9" s="172">
        <v>3</v>
      </c>
      <c r="D9" s="564">
        <v>0</v>
      </c>
      <c r="E9" s="564">
        <v>300</v>
      </c>
      <c r="F9" s="531">
        <v>300</v>
      </c>
      <c r="G9" s="535"/>
      <c r="H9" s="537"/>
      <c r="I9" s="535"/>
      <c r="J9" s="535"/>
      <c r="K9" s="535"/>
      <c r="L9" s="535"/>
      <c r="M9" s="535"/>
      <c r="N9" s="535"/>
      <c r="O9" s="535"/>
      <c r="P9" s="535"/>
      <c r="Q9" s="535"/>
      <c r="R9" s="535"/>
      <c r="S9" s="533"/>
    </row>
    <row r="10" spans="1:19" ht="21.95" customHeight="1">
      <c r="A10" s="534" t="s">
        <v>304</v>
      </c>
      <c r="B10" s="566">
        <v>0</v>
      </c>
      <c r="C10" s="172">
        <v>0</v>
      </c>
      <c r="D10" s="564">
        <v>0</v>
      </c>
      <c r="E10" s="564">
        <v>0</v>
      </c>
      <c r="F10" s="536">
        <v>0</v>
      </c>
      <c r="G10" s="535"/>
      <c r="H10" s="537"/>
      <c r="I10" s="535"/>
      <c r="J10" s="535"/>
      <c r="K10" s="535"/>
      <c r="L10" s="535"/>
      <c r="M10" s="535"/>
      <c r="N10" s="535"/>
      <c r="O10" s="535"/>
      <c r="P10" s="535"/>
      <c r="Q10" s="535"/>
      <c r="R10" s="535"/>
      <c r="S10" s="533"/>
    </row>
    <row r="11" spans="1:19" ht="21.95" customHeight="1">
      <c r="A11" s="529" t="s">
        <v>305</v>
      </c>
      <c r="B11" s="563">
        <v>35</v>
      </c>
      <c r="C11" s="172">
        <v>29</v>
      </c>
      <c r="D11" s="564">
        <v>100</v>
      </c>
      <c r="E11" s="564">
        <v>87.878787878787875</v>
      </c>
      <c r="F11" s="531">
        <v>94.1</v>
      </c>
      <c r="G11" s="535"/>
      <c r="H11" s="535"/>
      <c r="I11" s="535"/>
      <c r="J11" s="535"/>
      <c r="K11" s="535"/>
      <c r="L11" s="535"/>
      <c r="M11" s="535"/>
      <c r="N11" s="535"/>
      <c r="O11" s="535"/>
      <c r="P11" s="535"/>
      <c r="Q11" s="535"/>
      <c r="R11" s="535"/>
      <c r="S11" s="533"/>
    </row>
    <row r="12" spans="1:19" ht="21.95" customHeight="1">
      <c r="A12" s="534" t="s">
        <v>235</v>
      </c>
      <c r="B12" s="563">
        <v>35</v>
      </c>
      <c r="C12" s="172">
        <v>27</v>
      </c>
      <c r="D12" s="564">
        <v>100</v>
      </c>
      <c r="E12" s="564">
        <v>81.818181818181827</v>
      </c>
      <c r="F12" s="531">
        <v>91.2</v>
      </c>
      <c r="G12" s="535"/>
      <c r="H12" s="535"/>
      <c r="I12" s="535"/>
      <c r="J12" s="535"/>
      <c r="K12" s="535"/>
      <c r="L12" s="535"/>
      <c r="M12" s="535"/>
      <c r="N12" s="535"/>
      <c r="O12" s="535"/>
      <c r="P12" s="535"/>
      <c r="Q12" s="535"/>
      <c r="R12" s="535"/>
      <c r="S12" s="533"/>
    </row>
    <row r="13" spans="1:19" ht="21.95" customHeight="1">
      <c r="A13" s="534" t="s">
        <v>303</v>
      </c>
      <c r="B13" s="563">
        <v>0</v>
      </c>
      <c r="C13" s="172">
        <v>2</v>
      </c>
      <c r="D13" s="564">
        <v>0</v>
      </c>
      <c r="E13" s="564">
        <v>0</v>
      </c>
      <c r="F13" s="531">
        <v>0</v>
      </c>
      <c r="G13" s="535"/>
      <c r="H13" s="535"/>
      <c r="I13" s="535"/>
      <c r="J13" s="535"/>
      <c r="K13" s="535"/>
      <c r="L13" s="535"/>
      <c r="M13" s="535"/>
      <c r="N13" s="535"/>
      <c r="O13" s="535"/>
      <c r="P13" s="535"/>
      <c r="Q13" s="535"/>
      <c r="R13" s="535"/>
      <c r="S13" s="533"/>
    </row>
    <row r="14" spans="1:19" ht="21.95" customHeight="1">
      <c r="A14" s="534" t="s">
        <v>304</v>
      </c>
      <c r="B14" s="563">
        <v>0</v>
      </c>
      <c r="C14" s="172">
        <v>0</v>
      </c>
      <c r="E14" s="564">
        <v>0</v>
      </c>
      <c r="F14" s="530">
        <v>0</v>
      </c>
      <c r="G14" s="535"/>
      <c r="H14" s="535"/>
      <c r="I14" s="535"/>
      <c r="J14" s="535"/>
      <c r="K14" s="535"/>
      <c r="L14" s="535"/>
      <c r="M14" s="535"/>
      <c r="N14" s="535"/>
      <c r="O14" s="535"/>
      <c r="P14" s="535"/>
      <c r="Q14" s="535"/>
      <c r="R14" s="535"/>
      <c r="S14" s="533"/>
    </row>
    <row r="15" spans="1:19" ht="21.95" customHeight="1">
      <c r="A15" s="529" t="s">
        <v>306</v>
      </c>
      <c r="B15" s="563">
        <v>13</v>
      </c>
      <c r="C15" s="172">
        <v>19</v>
      </c>
      <c r="D15" s="564">
        <v>65</v>
      </c>
      <c r="E15" s="564">
        <v>190</v>
      </c>
      <c r="F15" s="531">
        <v>106.7</v>
      </c>
      <c r="G15" s="535"/>
      <c r="H15" s="535"/>
      <c r="I15" s="535"/>
      <c r="J15" s="535"/>
      <c r="K15" s="535"/>
      <c r="L15" s="535"/>
      <c r="M15" s="535"/>
      <c r="N15" s="535"/>
      <c r="O15" s="535"/>
      <c r="P15" s="535"/>
      <c r="Q15" s="535"/>
      <c r="R15" s="535"/>
      <c r="S15" s="533"/>
    </row>
    <row r="16" spans="1:19" ht="21.95" customHeight="1">
      <c r="A16" s="534" t="s">
        <v>235</v>
      </c>
      <c r="B16" s="563">
        <v>13</v>
      </c>
      <c r="C16" s="172">
        <v>19</v>
      </c>
      <c r="D16" s="564">
        <v>65</v>
      </c>
      <c r="E16" s="564">
        <v>211.11111111111111</v>
      </c>
      <c r="F16" s="531">
        <v>110</v>
      </c>
      <c r="G16" s="535"/>
      <c r="H16" s="535"/>
      <c r="I16" s="535"/>
      <c r="J16" s="535"/>
      <c r="K16" s="535"/>
      <c r="L16" s="535"/>
      <c r="M16" s="535"/>
      <c r="N16" s="535"/>
      <c r="O16" s="535"/>
      <c r="P16" s="535"/>
      <c r="Q16" s="535"/>
      <c r="R16" s="535"/>
      <c r="S16" s="533"/>
    </row>
    <row r="17" spans="1:23" ht="21.95" customHeight="1">
      <c r="A17" s="534" t="s">
        <v>303</v>
      </c>
      <c r="B17" s="563">
        <v>0</v>
      </c>
      <c r="C17" s="172">
        <v>0</v>
      </c>
      <c r="D17" s="172">
        <v>0</v>
      </c>
      <c r="E17" s="564">
        <v>0</v>
      </c>
      <c r="F17" s="531">
        <v>0</v>
      </c>
      <c r="G17" s="535"/>
      <c r="H17" s="535"/>
      <c r="I17" s="535"/>
      <c r="J17" s="535"/>
      <c r="K17" s="535"/>
      <c r="L17" s="535"/>
      <c r="M17" s="535"/>
      <c r="N17" s="535"/>
      <c r="O17" s="535"/>
      <c r="P17" s="535"/>
      <c r="Q17" s="535"/>
      <c r="R17" s="535"/>
      <c r="S17" s="533"/>
    </row>
    <row r="18" spans="1:23" ht="21.95" customHeight="1">
      <c r="A18" s="534" t="s">
        <v>304</v>
      </c>
      <c r="B18" s="568">
        <v>0</v>
      </c>
      <c r="C18" s="172">
        <v>0</v>
      </c>
      <c r="D18" s="564">
        <v>0</v>
      </c>
      <c r="E18" s="564">
        <v>0</v>
      </c>
      <c r="F18" s="531">
        <v>0</v>
      </c>
      <c r="G18" s="535"/>
      <c r="H18" s="535"/>
      <c r="I18" s="535"/>
      <c r="J18" s="535"/>
      <c r="K18" s="535"/>
      <c r="L18" s="535"/>
      <c r="M18" s="535"/>
      <c r="N18" s="535"/>
      <c r="O18" s="535"/>
      <c r="P18" s="535"/>
      <c r="Q18" s="535"/>
      <c r="R18" s="535"/>
      <c r="S18" s="533"/>
    </row>
    <row r="19" spans="1:23" ht="21.95" customHeight="1">
      <c r="A19" s="525" t="s">
        <v>307</v>
      </c>
      <c r="B19" s="524"/>
      <c r="C19" s="172">
        <v>0</v>
      </c>
      <c r="D19" s="564">
        <v>0</v>
      </c>
      <c r="E19" s="564">
        <v>0</v>
      </c>
      <c r="F19" s="540"/>
      <c r="G19" s="541"/>
      <c r="H19" s="541"/>
      <c r="I19" s="541"/>
      <c r="J19" s="541"/>
      <c r="K19" s="542"/>
      <c r="L19" s="541"/>
      <c r="M19" s="524"/>
      <c r="N19" s="519"/>
      <c r="O19" s="519"/>
      <c r="P19" s="519"/>
      <c r="Q19" s="519"/>
      <c r="R19" s="519"/>
      <c r="S19" s="533"/>
    </row>
    <row r="20" spans="1:23" ht="21.95" customHeight="1">
      <c r="A20" s="529" t="s">
        <v>309</v>
      </c>
      <c r="B20" s="563">
        <v>0</v>
      </c>
      <c r="C20" s="172">
        <v>3</v>
      </c>
      <c r="D20" s="564">
        <v>0</v>
      </c>
      <c r="E20" s="571">
        <v>100</v>
      </c>
      <c r="F20" s="546">
        <v>50</v>
      </c>
      <c r="G20" s="535"/>
      <c r="H20" s="535"/>
      <c r="I20" s="524"/>
      <c r="J20" s="524"/>
      <c r="K20" s="524"/>
      <c r="L20" s="535"/>
      <c r="M20" s="524"/>
      <c r="N20" s="519"/>
      <c r="O20" s="519"/>
      <c r="P20" s="519"/>
      <c r="Q20" s="519"/>
      <c r="R20" s="519"/>
      <c r="S20" s="533"/>
      <c r="U20" s="572"/>
      <c r="V20" s="572"/>
      <c r="W20" s="548"/>
    </row>
    <row r="21" spans="1:23" ht="21.95" customHeight="1">
      <c r="A21" s="529" t="s">
        <v>305</v>
      </c>
      <c r="B21" s="563">
        <v>0</v>
      </c>
      <c r="C21" s="172">
        <v>0</v>
      </c>
      <c r="D21" s="564">
        <v>0</v>
      </c>
      <c r="E21" s="571">
        <v>0</v>
      </c>
      <c r="F21" s="546">
        <v>0</v>
      </c>
      <c r="G21" s="535"/>
      <c r="H21" s="535"/>
      <c r="I21" s="524"/>
      <c r="J21" s="524"/>
      <c r="K21" s="524"/>
      <c r="L21" s="535"/>
      <c r="M21" s="524"/>
      <c r="N21" s="519"/>
      <c r="O21" s="519"/>
      <c r="P21" s="519"/>
      <c r="Q21" s="519"/>
      <c r="R21" s="519"/>
      <c r="S21" s="533"/>
      <c r="U21" s="572"/>
      <c r="V21" s="572"/>
      <c r="W21" s="548"/>
    </row>
    <row r="22" spans="1:23" ht="21.95" customHeight="1">
      <c r="A22" s="529" t="s">
        <v>306</v>
      </c>
      <c r="B22" s="563">
        <v>0</v>
      </c>
      <c r="C22" s="172">
        <v>3</v>
      </c>
      <c r="D22" s="564">
        <v>0</v>
      </c>
      <c r="E22" s="571">
        <v>300</v>
      </c>
      <c r="F22" s="546">
        <v>300</v>
      </c>
      <c r="G22" s="535"/>
      <c r="H22" s="535"/>
      <c r="I22" s="524"/>
      <c r="J22" s="524"/>
      <c r="K22" s="524"/>
      <c r="L22" s="535"/>
      <c r="M22" s="524"/>
      <c r="N22" s="519"/>
      <c r="O22" s="519"/>
      <c r="P22" s="519"/>
      <c r="Q22" s="519"/>
      <c r="R22" s="519"/>
      <c r="S22" s="533"/>
      <c r="U22" s="572"/>
      <c r="V22" s="572"/>
      <c r="W22" s="548"/>
    </row>
    <row r="23" spans="1:23" ht="21.95" customHeight="1">
      <c r="A23" s="549" t="s">
        <v>310</v>
      </c>
      <c r="B23" s="616" t="s">
        <v>318</v>
      </c>
      <c r="C23" s="617" t="s">
        <v>318</v>
      </c>
      <c r="D23" s="564">
        <v>0</v>
      </c>
      <c r="E23" s="571">
        <v>0</v>
      </c>
      <c r="F23" s="546">
        <v>0</v>
      </c>
      <c r="G23" s="535"/>
      <c r="H23" s="535"/>
      <c r="I23" s="524"/>
      <c r="J23" s="524"/>
      <c r="K23" s="524"/>
      <c r="L23" s="535"/>
      <c r="M23" s="524"/>
      <c r="N23" s="519"/>
      <c r="O23" s="519"/>
      <c r="P23" s="519"/>
      <c r="Q23" s="519"/>
      <c r="R23" s="519"/>
      <c r="S23" s="533"/>
      <c r="U23" s="572"/>
      <c r="V23" s="572"/>
      <c r="W23" s="548"/>
    </row>
    <row r="24" spans="1:23" ht="21.95" customHeight="1">
      <c r="B24" s="561"/>
      <c r="C24" s="561"/>
      <c r="D24" s="561"/>
      <c r="E24" s="561"/>
      <c r="G24" s="519"/>
      <c r="H24" s="519"/>
      <c r="I24" s="519"/>
      <c r="J24" s="519"/>
      <c r="K24" s="519"/>
      <c r="L24" s="519"/>
      <c r="M24" s="519"/>
      <c r="N24" s="519"/>
      <c r="O24" s="519"/>
      <c r="P24" s="519"/>
      <c r="Q24" s="519"/>
      <c r="R24" s="519"/>
      <c r="S24" s="519"/>
    </row>
    <row r="25" spans="1:23" ht="15.75">
      <c r="B25" s="561"/>
      <c r="C25" s="561"/>
      <c r="D25" s="561"/>
      <c r="E25" s="561"/>
      <c r="G25" s="519"/>
      <c r="H25" s="519"/>
      <c r="I25" s="519"/>
      <c r="J25" s="519"/>
      <c r="K25" s="519"/>
      <c r="L25" s="519"/>
      <c r="M25" s="519"/>
      <c r="N25" s="519"/>
      <c r="O25" s="519"/>
      <c r="P25" s="519"/>
      <c r="Q25" s="519"/>
      <c r="R25" s="519"/>
      <c r="S25" s="519"/>
    </row>
    <row r="26" spans="1:23" ht="15.75">
      <c r="B26" s="561"/>
      <c r="C26" s="561"/>
      <c r="D26" s="561"/>
      <c r="E26" s="561"/>
      <c r="G26" s="519"/>
      <c r="H26" s="519"/>
      <c r="I26" s="519"/>
      <c r="J26" s="519"/>
      <c r="K26" s="519"/>
      <c r="L26" s="519"/>
      <c r="M26" s="519"/>
      <c r="N26" s="519"/>
      <c r="O26" s="519"/>
      <c r="P26" s="519"/>
      <c r="Q26" s="519"/>
      <c r="R26" s="519"/>
      <c r="S26" s="519"/>
    </row>
    <row r="27" spans="1:23" ht="15.75">
      <c r="B27" s="573"/>
      <c r="C27" s="573"/>
      <c r="D27" s="574"/>
      <c r="E27" s="574"/>
      <c r="G27" s="519"/>
      <c r="H27" s="519"/>
      <c r="I27" s="519"/>
      <c r="J27" s="519"/>
      <c r="K27" s="519"/>
      <c r="L27" s="519"/>
      <c r="M27" s="519"/>
      <c r="N27" s="519"/>
      <c r="O27" s="519"/>
      <c r="P27" s="519"/>
      <c r="Q27" s="519"/>
      <c r="R27" s="519"/>
      <c r="S27" s="519"/>
    </row>
    <row r="28" spans="1:23" ht="15.75">
      <c r="B28" s="573"/>
      <c r="C28" s="573"/>
      <c r="D28" s="574"/>
      <c r="E28" s="574"/>
      <c r="G28" s="519"/>
      <c r="H28" s="519"/>
      <c r="I28" s="519"/>
      <c r="J28" s="519"/>
      <c r="K28" s="519"/>
      <c r="L28" s="519"/>
      <c r="M28" s="519"/>
      <c r="N28" s="519"/>
      <c r="O28" s="519"/>
      <c r="P28" s="519"/>
      <c r="Q28" s="519"/>
      <c r="R28" s="519"/>
      <c r="S28" s="519"/>
    </row>
    <row r="29" spans="1:23" ht="15.75">
      <c r="B29" s="573"/>
      <c r="C29" s="573"/>
      <c r="D29" s="574"/>
      <c r="E29" s="574"/>
      <c r="G29" s="519"/>
      <c r="H29" s="519"/>
      <c r="I29" s="519"/>
      <c r="J29" s="519"/>
      <c r="K29" s="519"/>
      <c r="L29" s="519"/>
      <c r="M29" s="519"/>
      <c r="N29" s="519"/>
      <c r="O29" s="519"/>
      <c r="P29" s="519"/>
      <c r="Q29" s="519"/>
      <c r="R29" s="519"/>
      <c r="S29" s="519"/>
    </row>
    <row r="30" spans="1:23" ht="15.75">
      <c r="B30" s="573"/>
      <c r="C30" s="573"/>
      <c r="D30" s="574"/>
      <c r="E30" s="574"/>
      <c r="G30" s="519"/>
      <c r="H30" s="519"/>
      <c r="I30" s="519"/>
      <c r="J30" s="519"/>
      <c r="K30" s="519"/>
      <c r="L30" s="519"/>
      <c r="M30" s="519"/>
      <c r="N30" s="519"/>
      <c r="O30" s="519"/>
      <c r="P30" s="519"/>
      <c r="Q30" s="519"/>
      <c r="R30" s="519"/>
      <c r="S30" s="519"/>
    </row>
    <row r="31" spans="1:23" ht="15.75">
      <c r="G31" s="519"/>
      <c r="H31" s="519"/>
      <c r="I31" s="519"/>
      <c r="J31" s="519"/>
      <c r="K31" s="519"/>
      <c r="L31" s="519"/>
      <c r="M31" s="519"/>
      <c r="N31" s="519"/>
      <c r="O31" s="519"/>
      <c r="P31" s="519"/>
      <c r="Q31" s="519"/>
      <c r="R31" s="519"/>
      <c r="S31" s="519"/>
    </row>
  </sheetData>
  <mergeCells count="4">
    <mergeCell ref="B3:B4"/>
    <mergeCell ref="C3:C4"/>
    <mergeCell ref="G5:R5"/>
    <mergeCell ref="D3:F3"/>
  </mergeCells>
  <printOptions horizontalCentered="1"/>
  <pageMargins left="0.39370078740157483" right="0.78740157480314965" top="0.78740157480314965" bottom="0.39370078740157483" header="0.31496062992125984" footer="0.31496062992125984"/>
  <pageSetup paperSize="9" firstPageNumber="1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3"/>
  <sheetViews>
    <sheetView workbookViewId="0">
      <selection activeCell="B19" sqref="B19"/>
    </sheetView>
  </sheetViews>
  <sheetFormatPr defaultColWidth="8" defaultRowHeight="21" customHeight="1"/>
  <cols>
    <col min="1" max="1" width="34.875" style="482" customWidth="1"/>
    <col min="2" max="4" width="9.625" style="482" customWidth="1"/>
    <col min="5" max="6" width="8.25" style="482" customWidth="1"/>
    <col min="7" max="16384" width="8" style="482"/>
  </cols>
  <sheetData>
    <row r="1" spans="1:11" s="481" customFormat="1" ht="18.75">
      <c r="A1" s="479" t="s">
        <v>343</v>
      </c>
      <c r="B1" s="480"/>
    </row>
    <row r="2" spans="1:11" s="481" customFormat="1" ht="18.75">
      <c r="A2" s="479"/>
      <c r="B2" s="480"/>
    </row>
    <row r="3" spans="1:11" s="481" customFormat="1" ht="18.75">
      <c r="A3" s="577"/>
    </row>
    <row r="4" spans="1:11" ht="22.5" customHeight="1">
      <c r="B4" s="690" t="s">
        <v>62</v>
      </c>
      <c r="C4" s="690" t="s">
        <v>67</v>
      </c>
      <c r="D4" s="483" t="s">
        <v>67</v>
      </c>
      <c r="E4" s="692" t="s">
        <v>249</v>
      </c>
      <c r="F4" s="692"/>
    </row>
    <row r="5" spans="1:11" ht="21.95" customHeight="1">
      <c r="B5" s="691"/>
      <c r="C5" s="691"/>
      <c r="D5" s="484" t="s">
        <v>62</v>
      </c>
      <c r="E5" s="485" t="s">
        <v>62</v>
      </c>
      <c r="F5" s="485" t="s">
        <v>67</v>
      </c>
    </row>
    <row r="6" spans="1:11" ht="21.95" customHeight="1">
      <c r="B6" s="486" t="s">
        <v>1</v>
      </c>
      <c r="C6" s="486" t="s">
        <v>1</v>
      </c>
      <c r="D6" s="486" t="s">
        <v>6</v>
      </c>
      <c r="E6" s="486" t="s">
        <v>6</v>
      </c>
      <c r="F6" s="486" t="s">
        <v>6</v>
      </c>
    </row>
    <row r="7" spans="1:11" ht="15.75">
      <c r="B7" s="485"/>
      <c r="C7" s="485"/>
      <c r="D7" s="485"/>
      <c r="E7" s="485"/>
      <c r="F7" s="485"/>
    </row>
    <row r="8" spans="1:11" ht="21.95" customHeight="1">
      <c r="A8" s="487" t="s">
        <v>250</v>
      </c>
      <c r="B8" s="488">
        <f>B9+B23+B24+B25+B26</f>
        <v>8280.9959999999992</v>
      </c>
      <c r="C8" s="488">
        <f>C9+C23+C24+C25+C26</f>
        <v>9444.7569999999996</v>
      </c>
      <c r="D8" s="489">
        <f>IF(B8&gt;0,C8/B8%,0)</f>
        <v>114.05339406032802</v>
      </c>
      <c r="E8" s="489">
        <f>B8/$B$8%</f>
        <v>100</v>
      </c>
      <c r="F8" s="489">
        <f>C8/$C$8%</f>
        <v>100</v>
      </c>
    </row>
    <row r="9" spans="1:11" ht="21.95" customHeight="1">
      <c r="A9" s="490" t="s">
        <v>251</v>
      </c>
      <c r="B9" s="488">
        <v>7014.1440000000002</v>
      </c>
      <c r="C9" s="488">
        <v>8195.098</v>
      </c>
      <c r="D9" s="489">
        <f t="shared" ref="D9:D26" si="0">IF(B9&gt;0,C9/B9%,0)</f>
        <v>116.83675156940033</v>
      </c>
      <c r="E9" s="489">
        <f>B9/$B$8%</f>
        <v>84.701695303318601</v>
      </c>
      <c r="F9" s="489">
        <f>C9/$C$8%</f>
        <v>86.768754346988487</v>
      </c>
    </row>
    <row r="10" spans="1:11" ht="21.95" customHeight="1">
      <c r="A10" s="491" t="s">
        <v>252</v>
      </c>
      <c r="B10" s="492">
        <v>361.28699999999998</v>
      </c>
      <c r="C10" s="492">
        <v>259.05</v>
      </c>
      <c r="D10" s="493">
        <f t="shared" si="0"/>
        <v>71.701998688023664</v>
      </c>
      <c r="E10" s="493">
        <f t="shared" ref="E10:E26" si="1">B10/$B$8%</f>
        <v>4.3628447592535977</v>
      </c>
      <c r="F10" s="493">
        <f>C10/$C$8%</f>
        <v>2.742791582673858</v>
      </c>
    </row>
    <row r="11" spans="1:11" ht="21.95" customHeight="1">
      <c r="A11" s="491" t="s">
        <v>253</v>
      </c>
      <c r="B11" s="492">
        <v>1927.539</v>
      </c>
      <c r="C11" s="492">
        <v>1774.1189999999999</v>
      </c>
      <c r="D11" s="493">
        <f t="shared" si="0"/>
        <v>92.040627971729748</v>
      </c>
      <c r="E11" s="493">
        <f t="shared" si="1"/>
        <v>23.276656576093025</v>
      </c>
      <c r="F11" s="493">
        <f t="shared" ref="F11:F23" si="2">C11/$C$8%</f>
        <v>18.784167766306744</v>
      </c>
    </row>
    <row r="12" spans="1:11" ht="38.1" customHeight="1">
      <c r="A12" s="494" t="s">
        <v>254</v>
      </c>
      <c r="B12" s="492">
        <v>1048.6020000000001</v>
      </c>
      <c r="C12" s="492">
        <v>1508.433</v>
      </c>
      <c r="D12" s="493">
        <f t="shared" si="0"/>
        <v>143.85181412966978</v>
      </c>
      <c r="E12" s="493">
        <f t="shared" si="1"/>
        <v>12.662752161696494</v>
      </c>
      <c r="F12" s="493">
        <f>C12/$C$8%</f>
        <v>15.971114979453681</v>
      </c>
    </row>
    <row r="13" spans="1:11" ht="21.95" customHeight="1">
      <c r="A13" s="491" t="s">
        <v>255</v>
      </c>
      <c r="B13" s="492">
        <v>517.05399999999997</v>
      </c>
      <c r="C13" s="492">
        <v>619.92899999999997</v>
      </c>
      <c r="D13" s="493">
        <f t="shared" si="0"/>
        <v>119.89637445992101</v>
      </c>
      <c r="E13" s="493">
        <f t="shared" si="1"/>
        <v>6.2438624532604541</v>
      </c>
      <c r="F13" s="493">
        <f t="shared" si="2"/>
        <v>6.5637368965659997</v>
      </c>
    </row>
    <row r="14" spans="1:11" ht="21.95" customHeight="1">
      <c r="A14" s="491" t="s">
        <v>256</v>
      </c>
      <c r="B14" s="492">
        <v>413.86399999999998</v>
      </c>
      <c r="C14" s="492">
        <v>483.01</v>
      </c>
      <c r="D14" s="493">
        <f t="shared" si="0"/>
        <v>116.70742079523708</v>
      </c>
      <c r="E14" s="493">
        <f t="shared" si="1"/>
        <v>4.997756308540664</v>
      </c>
      <c r="F14" s="493">
        <f t="shared" si="2"/>
        <v>5.1140542842976267</v>
      </c>
    </row>
    <row r="15" spans="1:11" ht="21.95" customHeight="1">
      <c r="A15" s="491" t="s">
        <v>257</v>
      </c>
      <c r="B15" s="492">
        <v>310.17899999999997</v>
      </c>
      <c r="C15" s="492">
        <v>388.44600000000003</v>
      </c>
      <c r="D15" s="493">
        <f t="shared" si="0"/>
        <v>125.23284941920635</v>
      </c>
      <c r="E15" s="493">
        <f t="shared" si="1"/>
        <v>3.7456726219889491</v>
      </c>
      <c r="F15" s="493">
        <f t="shared" si="2"/>
        <v>4.1128215368590215</v>
      </c>
    </row>
    <row r="16" spans="1:11" s="498" customFormat="1" ht="21.95" customHeight="1">
      <c r="A16" s="495" t="s">
        <v>319</v>
      </c>
      <c r="B16" s="496">
        <v>244.684</v>
      </c>
      <c r="C16" s="496">
        <v>311.29899999999998</v>
      </c>
      <c r="D16" s="497">
        <f t="shared" si="0"/>
        <v>127.22491049680404</v>
      </c>
      <c r="E16" s="497">
        <f t="shared" si="1"/>
        <v>2.9547653446517788</v>
      </c>
      <c r="F16" s="497">
        <f t="shared" si="2"/>
        <v>3.295997980678592</v>
      </c>
      <c r="H16" s="482"/>
      <c r="I16" s="482"/>
      <c r="J16" s="482"/>
      <c r="K16" s="482"/>
    </row>
    <row r="17" spans="1:6" ht="21.95" customHeight="1">
      <c r="A17" s="491" t="s">
        <v>258</v>
      </c>
      <c r="B17" s="492">
        <v>2136.8560000000002</v>
      </c>
      <c r="C17" s="492">
        <v>2855.6619999999998</v>
      </c>
      <c r="D17" s="493">
        <f t="shared" si="0"/>
        <v>133.63848570048705</v>
      </c>
      <c r="E17" s="493">
        <f t="shared" si="1"/>
        <v>25.804335613735358</v>
      </c>
      <c r="F17" s="493">
        <f t="shared" si="2"/>
        <v>30.235420561905404</v>
      </c>
    </row>
    <row r="18" spans="1:6" ht="38.1" customHeight="1">
      <c r="A18" s="494" t="s">
        <v>259</v>
      </c>
      <c r="B18" s="492">
        <v>13.491</v>
      </c>
      <c r="C18" s="492">
        <v>13.744</v>
      </c>
      <c r="D18" s="493">
        <f t="shared" si="0"/>
        <v>101.87532429026759</v>
      </c>
      <c r="E18" s="493">
        <f t="shared" si="1"/>
        <v>0.162915185564635</v>
      </c>
      <c r="F18" s="493">
        <f t="shared" si="2"/>
        <v>0.1455198900299923</v>
      </c>
    </row>
    <row r="19" spans="1:6" ht="21.95" customHeight="1">
      <c r="A19" s="491" t="s">
        <v>260</v>
      </c>
      <c r="B19" s="492">
        <v>36.819000000000003</v>
      </c>
      <c r="C19" s="492">
        <v>30.876999999999999</v>
      </c>
      <c r="D19" s="493">
        <f t="shared" si="0"/>
        <v>83.861593199163465</v>
      </c>
      <c r="E19" s="493">
        <f t="shared" si="1"/>
        <v>0.44462042971642551</v>
      </c>
      <c r="F19" s="493">
        <f t="shared" si="2"/>
        <v>0.32692212197730441</v>
      </c>
    </row>
    <row r="20" spans="1:6" ht="21.95" customHeight="1">
      <c r="A20" s="491" t="s">
        <v>261</v>
      </c>
      <c r="B20" s="492">
        <v>206.91300000000001</v>
      </c>
      <c r="C20" s="492">
        <v>215.03200000000001</v>
      </c>
      <c r="D20" s="493">
        <f t="shared" si="0"/>
        <v>103.92387138555819</v>
      </c>
      <c r="E20" s="493">
        <f t="shared" si="1"/>
        <v>2.4986487132707231</v>
      </c>
      <c r="F20" s="493">
        <f t="shared" si="2"/>
        <v>2.2767340652596992</v>
      </c>
    </row>
    <row r="21" spans="1:6" ht="38.1" customHeight="1">
      <c r="A21" s="494" t="s">
        <v>262</v>
      </c>
      <c r="B21" s="492">
        <v>41.497</v>
      </c>
      <c r="C21" s="492">
        <v>46.497</v>
      </c>
      <c r="D21" s="493">
        <f t="shared" si="0"/>
        <v>112.04906378774369</v>
      </c>
      <c r="E21" s="493">
        <f t="shared" si="1"/>
        <v>0.50111121898863376</v>
      </c>
      <c r="F21" s="493">
        <f t="shared" si="2"/>
        <v>0.49230488407483647</v>
      </c>
    </row>
    <row r="22" spans="1:6" ht="51" customHeight="1">
      <c r="A22" s="494" t="s">
        <v>263</v>
      </c>
      <c r="B22" s="492">
        <v>4.2000000000000003E-2</v>
      </c>
      <c r="C22" s="492">
        <v>0.29899999999999999</v>
      </c>
      <c r="D22" s="493">
        <f t="shared" si="0"/>
        <v>711.90476190476181</v>
      </c>
      <c r="E22" s="493">
        <f t="shared" si="1"/>
        <v>5.0718536755723601E-4</v>
      </c>
      <c r="F22" s="493">
        <f t="shared" si="2"/>
        <v>3.1657775843253562E-3</v>
      </c>
    </row>
    <row r="23" spans="1:6" ht="21.95" customHeight="1">
      <c r="A23" s="499" t="s">
        <v>264</v>
      </c>
      <c r="B23" s="488">
        <v>0</v>
      </c>
      <c r="C23" s="488">
        <v>0</v>
      </c>
      <c r="D23" s="489">
        <f t="shared" si="0"/>
        <v>0</v>
      </c>
      <c r="E23" s="489">
        <f t="shared" si="1"/>
        <v>0</v>
      </c>
      <c r="F23" s="489">
        <f t="shared" si="2"/>
        <v>0</v>
      </c>
    </row>
    <row r="24" spans="1:6" ht="21.95" customHeight="1">
      <c r="A24" s="499" t="s">
        <v>265</v>
      </c>
      <c r="B24" s="488">
        <v>1244.604</v>
      </c>
      <c r="C24" s="488">
        <v>1233.684</v>
      </c>
      <c r="D24" s="489">
        <f t="shared" si="0"/>
        <v>99.122612493612422</v>
      </c>
      <c r="E24" s="489">
        <f t="shared" si="1"/>
        <v>15.029641361981097</v>
      </c>
      <c r="F24" s="489">
        <f>C24/$C$8%</f>
        <v>13.062104191775394</v>
      </c>
    </row>
    <row r="25" spans="1:6" ht="21.95" customHeight="1">
      <c r="A25" s="499" t="s">
        <v>266</v>
      </c>
      <c r="B25" s="488">
        <v>0</v>
      </c>
      <c r="C25" s="488">
        <v>0</v>
      </c>
      <c r="D25" s="489">
        <f t="shared" si="0"/>
        <v>0</v>
      </c>
      <c r="E25" s="489">
        <f t="shared" si="1"/>
        <v>0</v>
      </c>
      <c r="F25" s="489">
        <f t="shared" ref="F25:F26" si="3">C25/$C$8%</f>
        <v>0</v>
      </c>
    </row>
    <row r="26" spans="1:6" ht="21.95" customHeight="1">
      <c r="A26" s="500" t="s">
        <v>267</v>
      </c>
      <c r="B26" s="488">
        <v>22.248000000000001</v>
      </c>
      <c r="C26" s="488">
        <v>15.975</v>
      </c>
      <c r="D26" s="489">
        <f t="shared" si="0"/>
        <v>71.804207119741093</v>
      </c>
      <c r="E26" s="489">
        <f t="shared" si="1"/>
        <v>0.26866333470031872</v>
      </c>
      <c r="F26" s="489">
        <f t="shared" si="3"/>
        <v>0.16914146123611226</v>
      </c>
    </row>
    <row r="27" spans="1:6" ht="20.100000000000001" customHeight="1">
      <c r="E27" s="501"/>
      <c r="F27" s="501"/>
    </row>
    <row r="28" spans="1:6" ht="20.100000000000001" customHeight="1"/>
    <row r="29" spans="1:6" ht="20.100000000000001" customHeight="1"/>
    <row r="30" spans="1:6" ht="20.100000000000001" customHeight="1"/>
    <row r="31" spans="1:6" ht="20.100000000000001" customHeight="1"/>
    <row r="32" spans="1: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</sheetData>
  <mergeCells count="3">
    <mergeCell ref="B4:B5"/>
    <mergeCell ref="C4:C5"/>
    <mergeCell ref="E4:F4"/>
  </mergeCells>
  <printOptions horizontalCentered="1"/>
  <pageMargins left="0.98425196850393704" right="0.19685039370078741" top="0.78740157480314965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0"/>
  <sheetViews>
    <sheetView workbookViewId="0">
      <selection activeCell="B19" sqref="B19"/>
    </sheetView>
  </sheetViews>
  <sheetFormatPr defaultColWidth="8" defaultRowHeight="15.75"/>
  <cols>
    <col min="1" max="1" width="35.75" style="502" customWidth="1"/>
    <col min="2" max="3" width="8.75" style="482" customWidth="1"/>
    <col min="4" max="4" width="9.125" style="482" customWidth="1"/>
    <col min="5" max="6" width="8.125" style="482" customWidth="1"/>
    <col min="7" max="7" width="8" style="502"/>
    <col min="8" max="9" width="9.25" style="502" bestFit="1" customWidth="1"/>
    <col min="10" max="16384" width="8" style="502"/>
  </cols>
  <sheetData>
    <row r="1" spans="1:11" s="481" customFormat="1" ht="18.75">
      <c r="A1" s="479" t="s">
        <v>344</v>
      </c>
      <c r="B1" s="480"/>
    </row>
    <row r="2" spans="1:11" s="481" customFormat="1" ht="18.75">
      <c r="A2" s="479"/>
      <c r="B2" s="480"/>
    </row>
    <row r="3" spans="1:11" s="481" customFormat="1" ht="18.75">
      <c r="A3" s="577"/>
    </row>
    <row r="4" spans="1:11" s="504" customFormat="1" ht="24" customHeight="1">
      <c r="A4" s="503"/>
      <c r="B4" s="690" t="s">
        <v>62</v>
      </c>
      <c r="C4" s="690" t="s">
        <v>67</v>
      </c>
      <c r="D4" s="483" t="s">
        <v>67</v>
      </c>
      <c r="E4" s="692" t="s">
        <v>268</v>
      </c>
      <c r="F4" s="692"/>
    </row>
    <row r="5" spans="1:11" s="504" customFormat="1" ht="21.95" customHeight="1">
      <c r="A5" s="505"/>
      <c r="B5" s="691"/>
      <c r="C5" s="691"/>
      <c r="D5" s="484" t="s">
        <v>62</v>
      </c>
      <c r="E5" s="485" t="s">
        <v>62</v>
      </c>
      <c r="F5" s="485" t="s">
        <v>67</v>
      </c>
    </row>
    <row r="6" spans="1:11" s="504" customFormat="1" ht="21.95" customHeight="1">
      <c r="A6" s="505"/>
      <c r="B6" s="486" t="s">
        <v>1</v>
      </c>
      <c r="C6" s="486" t="s">
        <v>1</v>
      </c>
      <c r="D6" s="486" t="s">
        <v>6</v>
      </c>
      <c r="E6" s="486" t="s">
        <v>6</v>
      </c>
      <c r="F6" s="486" t="s">
        <v>6</v>
      </c>
    </row>
    <row r="7" spans="1:11" s="504" customFormat="1" ht="15">
      <c r="A7" s="505"/>
      <c r="B7" s="506"/>
      <c r="C7" s="506"/>
      <c r="D7" s="506"/>
      <c r="E7" s="506"/>
      <c r="F7" s="506"/>
    </row>
    <row r="8" spans="1:11" s="620" customFormat="1" ht="23.1" customHeight="1">
      <c r="A8" s="622" t="s">
        <v>269</v>
      </c>
      <c r="B8" s="507">
        <f>B9+B10+B11+B28</f>
        <v>7554.1260000000002</v>
      </c>
      <c r="C8" s="507">
        <f>C9+C10+C11+C28</f>
        <v>7516.4120000000003</v>
      </c>
      <c r="D8" s="508">
        <f>IF(B8&gt;0,C8/B8%,0)</f>
        <v>99.50074965654531</v>
      </c>
      <c r="E8" s="508">
        <f>B8/$B$8%</f>
        <v>99.999999999999986</v>
      </c>
      <c r="F8" s="508">
        <f>C8/$C$8%</f>
        <v>100.00000000000001</v>
      </c>
      <c r="H8" s="621"/>
      <c r="I8" s="621"/>
    </row>
    <row r="9" spans="1:11" s="620" customFormat="1" ht="23.1" customHeight="1">
      <c r="A9" s="511" t="s">
        <v>270</v>
      </c>
      <c r="B9" s="507">
        <v>2461.09</v>
      </c>
      <c r="C9" s="507">
        <v>2333.6579999999999</v>
      </c>
      <c r="D9" s="508">
        <f t="shared" ref="D9:D28" si="0">IF(B9&gt;0,C9/B9%,0)</f>
        <v>94.822131657111271</v>
      </c>
      <c r="E9" s="508">
        <f t="shared" ref="E9:E23" si="1">B9/$B$8%</f>
        <v>32.579414216813433</v>
      </c>
      <c r="F9" s="508">
        <f>C9/$C$8%</f>
        <v>31.047499791123744</v>
      </c>
      <c r="H9" s="621"/>
      <c r="I9" s="621"/>
      <c r="J9" s="621"/>
      <c r="K9" s="621"/>
    </row>
    <row r="10" spans="1:11" s="620" customFormat="1" ht="23.1" customHeight="1">
      <c r="A10" s="511" t="s">
        <v>271</v>
      </c>
      <c r="B10" s="507">
        <v>0</v>
      </c>
      <c r="C10" s="508">
        <v>1.865</v>
      </c>
      <c r="D10" s="508">
        <f t="shared" si="0"/>
        <v>0</v>
      </c>
      <c r="E10" s="510">
        <f t="shared" si="1"/>
        <v>0</v>
      </c>
      <c r="F10" s="618">
        <f>C10/$C$8%</f>
        <v>2.4812370583198472E-2</v>
      </c>
      <c r="H10" s="621"/>
      <c r="I10" s="621"/>
      <c r="J10" s="621"/>
      <c r="K10" s="621"/>
    </row>
    <row r="11" spans="1:11" s="505" customFormat="1" ht="23.1" customHeight="1">
      <c r="A11" s="511" t="s">
        <v>272</v>
      </c>
      <c r="B11" s="507">
        <v>5079.6360000000004</v>
      </c>
      <c r="C11" s="507">
        <v>5176.4530000000004</v>
      </c>
      <c r="D11" s="508">
        <f t="shared" si="0"/>
        <v>101.90598302713029</v>
      </c>
      <c r="E11" s="508">
        <f t="shared" si="1"/>
        <v>67.243199279440134</v>
      </c>
      <c r="F11" s="508">
        <f t="shared" ref="F11:F28" si="2">C11/$C$8%</f>
        <v>68.868670317699468</v>
      </c>
      <c r="H11" s="509"/>
      <c r="I11" s="509"/>
      <c r="J11" s="509"/>
      <c r="K11" s="509"/>
    </row>
    <row r="12" spans="1:11" s="505" customFormat="1" ht="23.1" customHeight="1">
      <c r="A12" s="512" t="s">
        <v>273</v>
      </c>
      <c r="B12" s="513">
        <v>113.491</v>
      </c>
      <c r="C12" s="513">
        <v>107.328</v>
      </c>
      <c r="D12" s="514">
        <f t="shared" si="0"/>
        <v>94.569613449524624</v>
      </c>
      <c r="E12" s="514">
        <f t="shared" si="1"/>
        <v>1.5023710221407478</v>
      </c>
      <c r="F12" s="514">
        <f t="shared" si="2"/>
        <v>1.4279153404576546</v>
      </c>
      <c r="H12" s="509"/>
      <c r="I12" s="509"/>
      <c r="J12" s="509"/>
      <c r="K12" s="509"/>
    </row>
    <row r="13" spans="1:11" s="505" customFormat="1" ht="23.1" customHeight="1">
      <c r="A13" s="512" t="s">
        <v>274</v>
      </c>
      <c r="B13" s="513">
        <v>471.8</v>
      </c>
      <c r="C13" s="513">
        <v>485.238</v>
      </c>
      <c r="D13" s="514">
        <f t="shared" si="0"/>
        <v>102.84824077999153</v>
      </c>
      <c r="E13" s="514">
        <f t="shared" si="1"/>
        <v>6.245593467728761</v>
      </c>
      <c r="F13" s="514">
        <f t="shared" si="2"/>
        <v>6.4557131780429282</v>
      </c>
      <c r="H13" s="509"/>
      <c r="I13" s="509"/>
      <c r="J13" s="509"/>
      <c r="K13" s="509"/>
    </row>
    <row r="14" spans="1:11" s="505" customFormat="1" ht="23.1" customHeight="1">
      <c r="A14" s="512" t="s">
        <v>275</v>
      </c>
      <c r="B14" s="513">
        <v>1871.596</v>
      </c>
      <c r="C14" s="513">
        <v>1914.172</v>
      </c>
      <c r="D14" s="514">
        <f t="shared" si="0"/>
        <v>102.2748499141909</v>
      </c>
      <c r="E14" s="514">
        <f t="shared" si="1"/>
        <v>24.775811258641962</v>
      </c>
      <c r="F14" s="514">
        <f t="shared" si="2"/>
        <v>25.466565696505196</v>
      </c>
      <c r="H14" s="509"/>
      <c r="I14" s="509"/>
      <c r="J14" s="509"/>
      <c r="K14" s="509"/>
    </row>
    <row r="15" spans="1:11" s="505" customFormat="1" ht="34.5" customHeight="1">
      <c r="A15" s="515" t="s">
        <v>276</v>
      </c>
      <c r="B15" s="513">
        <v>343.86799999999999</v>
      </c>
      <c r="C15" s="513">
        <v>306.29300000000001</v>
      </c>
      <c r="D15" s="514">
        <f t="shared" si="0"/>
        <v>89.072841904451721</v>
      </c>
      <c r="E15" s="514">
        <f t="shared" si="1"/>
        <v>4.5520553933042676</v>
      </c>
      <c r="F15" s="514">
        <f t="shared" si="2"/>
        <v>4.0749895029703005</v>
      </c>
      <c r="H15" s="509"/>
      <c r="I15" s="509"/>
      <c r="J15" s="509"/>
      <c r="K15" s="509"/>
    </row>
    <row r="16" spans="1:11" s="505" customFormat="1" ht="23.1" customHeight="1">
      <c r="A16" s="512" t="s">
        <v>277</v>
      </c>
      <c r="B16" s="513">
        <v>17.084</v>
      </c>
      <c r="C16" s="513">
        <v>17.181000000000001</v>
      </c>
      <c r="D16" s="514">
        <f t="shared" si="0"/>
        <v>100.56778272067433</v>
      </c>
      <c r="E16" s="514">
        <f t="shared" si="1"/>
        <v>0.22615455447791044</v>
      </c>
      <c r="F16" s="514">
        <f t="shared" si="2"/>
        <v>0.22857980642891851</v>
      </c>
      <c r="H16" s="509"/>
      <c r="I16" s="509"/>
      <c r="J16" s="509"/>
      <c r="K16" s="509"/>
    </row>
    <row r="17" spans="1:11" s="505" customFormat="1" ht="23.1" customHeight="1">
      <c r="A17" s="512" t="s">
        <v>278</v>
      </c>
      <c r="B17" s="513">
        <v>31.518999999999998</v>
      </c>
      <c r="C17" s="513">
        <v>26.239000000000001</v>
      </c>
      <c r="D17" s="514">
        <f t="shared" si="0"/>
        <v>83.248199498715067</v>
      </c>
      <c r="E17" s="514">
        <f t="shared" si="1"/>
        <v>0.41724217996893348</v>
      </c>
      <c r="F17" s="514">
        <f t="shared" si="2"/>
        <v>0.3490894325643672</v>
      </c>
      <c r="H17" s="509"/>
      <c r="I17" s="509"/>
      <c r="J17" s="509"/>
      <c r="K17" s="509"/>
    </row>
    <row r="18" spans="1:11" s="505" customFormat="1" ht="23.1" customHeight="1">
      <c r="A18" s="512" t="s">
        <v>320</v>
      </c>
      <c r="B18" s="513">
        <v>20.663</v>
      </c>
      <c r="C18" s="513">
        <v>22.263000000000002</v>
      </c>
      <c r="D18" s="514">
        <f t="shared" si="0"/>
        <v>107.74330929681072</v>
      </c>
      <c r="E18" s="514">
        <f t="shared" si="1"/>
        <v>0.27353263633675157</v>
      </c>
      <c r="F18" s="514">
        <f t="shared" si="2"/>
        <v>0.29619185324061537</v>
      </c>
      <c r="H18" s="509"/>
      <c r="I18" s="509"/>
      <c r="J18" s="509"/>
      <c r="K18" s="509"/>
    </row>
    <row r="19" spans="1:11" s="505" customFormat="1" ht="23.1" customHeight="1">
      <c r="A19" s="512" t="s">
        <v>279</v>
      </c>
      <c r="B19" s="513">
        <v>3.8119999999999998</v>
      </c>
      <c r="C19" s="513">
        <v>26.148</v>
      </c>
      <c r="D19" s="514">
        <f t="shared" si="0"/>
        <v>685.93913955928645</v>
      </c>
      <c r="E19" s="514">
        <f t="shared" si="1"/>
        <v>5.0462488976223054E-2</v>
      </c>
      <c r="F19" s="514">
        <f t="shared" si="2"/>
        <v>0.3478787485305489</v>
      </c>
      <c r="H19" s="509"/>
      <c r="I19" s="509"/>
      <c r="J19" s="509"/>
      <c r="K19" s="509"/>
    </row>
    <row r="20" spans="1:11" s="505" customFormat="1" ht="23.1" customHeight="1">
      <c r="A20" s="512" t="s">
        <v>280</v>
      </c>
      <c r="B20" s="513">
        <v>76.409000000000006</v>
      </c>
      <c r="C20" s="513">
        <v>72.929000000000002</v>
      </c>
      <c r="D20" s="514">
        <f t="shared" si="0"/>
        <v>95.44556269549399</v>
      </c>
      <c r="E20" s="514">
        <f t="shared" si="1"/>
        <v>1.0114869675194722</v>
      </c>
      <c r="F20" s="514">
        <f t="shared" si="2"/>
        <v>0.97026347145419922</v>
      </c>
      <c r="H20" s="509"/>
      <c r="I20" s="509"/>
      <c r="J20" s="509"/>
      <c r="K20" s="509"/>
    </row>
    <row r="21" spans="1:11" s="505" customFormat="1" ht="23.1" customHeight="1">
      <c r="A21" s="512" t="s">
        <v>281</v>
      </c>
      <c r="B21" s="513">
        <v>201.41200000000001</v>
      </c>
      <c r="C21" s="513">
        <v>204.89400000000001</v>
      </c>
      <c r="D21" s="514">
        <f t="shared" si="0"/>
        <v>101.72879470935197</v>
      </c>
      <c r="E21" s="514">
        <f t="shared" si="1"/>
        <v>2.6662515292967046</v>
      </c>
      <c r="F21" s="514">
        <f t="shared" si="2"/>
        <v>2.725954883792959</v>
      </c>
      <c r="H21" s="509"/>
      <c r="I21" s="509"/>
      <c r="J21" s="509"/>
      <c r="K21" s="509"/>
    </row>
    <row r="22" spans="1:11" s="505" customFormat="1" ht="23.1" customHeight="1">
      <c r="A22" s="512" t="s">
        <v>282</v>
      </c>
      <c r="B22" s="513">
        <v>1054.723</v>
      </c>
      <c r="C22" s="513">
        <v>1037.1089999999999</v>
      </c>
      <c r="D22" s="514">
        <f t="shared" si="0"/>
        <v>98.329988063216604</v>
      </c>
      <c r="E22" s="514">
        <f t="shared" si="1"/>
        <v>13.962210850070543</v>
      </c>
      <c r="F22" s="514">
        <f t="shared" si="2"/>
        <v>13.797926457464014</v>
      </c>
      <c r="H22" s="509"/>
      <c r="I22" s="509"/>
      <c r="J22" s="509"/>
      <c r="K22" s="509"/>
    </row>
    <row r="23" spans="1:11" s="505" customFormat="1" ht="23.1" customHeight="1">
      <c r="A23" s="512" t="s">
        <v>283</v>
      </c>
      <c r="B23" s="513">
        <v>862.46699999999998</v>
      </c>
      <c r="C23" s="513">
        <v>946.755</v>
      </c>
      <c r="D23" s="514">
        <f t="shared" si="0"/>
        <v>109.77289565861651</v>
      </c>
      <c r="E23" s="514">
        <f t="shared" si="1"/>
        <v>11.41716460646804</v>
      </c>
      <c r="F23" s="514">
        <f t="shared" si="2"/>
        <v>12.595836949863845</v>
      </c>
      <c r="H23" s="509"/>
      <c r="I23" s="509"/>
      <c r="J23" s="509"/>
      <c r="K23" s="509"/>
    </row>
    <row r="24" spans="1:11" s="505" customFormat="1" ht="23.1" customHeight="1">
      <c r="A24" s="512" t="s">
        <v>284</v>
      </c>
      <c r="B24" s="516">
        <v>0</v>
      </c>
      <c r="C24" s="516">
        <v>0</v>
      </c>
      <c r="D24" s="514">
        <v>0</v>
      </c>
      <c r="E24" s="514">
        <v>0</v>
      </c>
      <c r="F24" s="514">
        <v>0</v>
      </c>
      <c r="H24" s="509"/>
      <c r="I24" s="509"/>
      <c r="J24" s="509"/>
      <c r="K24" s="509"/>
    </row>
    <row r="25" spans="1:11" s="505" customFormat="1" ht="23.1" customHeight="1">
      <c r="A25" s="512" t="s">
        <v>285</v>
      </c>
      <c r="B25" s="513">
        <v>10.79</v>
      </c>
      <c r="C25" s="513">
        <v>9.9039999999999999</v>
      </c>
      <c r="D25" s="514">
        <f t="shared" si="0"/>
        <v>91.788693234476369</v>
      </c>
      <c r="E25" s="514">
        <f>B25/$B$8%</f>
        <v>0.1428358489122368</v>
      </c>
      <c r="F25" s="514">
        <f t="shared" si="2"/>
        <v>0.13176499638391298</v>
      </c>
      <c r="H25" s="509"/>
      <c r="I25" s="509"/>
      <c r="J25" s="509"/>
      <c r="K25" s="509"/>
    </row>
    <row r="26" spans="1:11" s="505" customFormat="1" ht="23.1" customHeight="1">
      <c r="A26" s="511" t="s">
        <v>286</v>
      </c>
      <c r="B26" s="507">
        <v>0</v>
      </c>
      <c r="C26" s="507">
        <v>0</v>
      </c>
      <c r="D26" s="508">
        <f t="shared" si="0"/>
        <v>0</v>
      </c>
      <c r="E26" s="508">
        <f>B26/$B$8%</f>
        <v>0</v>
      </c>
      <c r="F26" s="508">
        <f t="shared" si="2"/>
        <v>0</v>
      </c>
      <c r="H26" s="509"/>
      <c r="I26" s="509"/>
      <c r="J26" s="509"/>
      <c r="K26" s="509"/>
    </row>
    <row r="27" spans="1:11" s="505" customFormat="1" ht="23.1" customHeight="1">
      <c r="A27" s="511" t="s">
        <v>287</v>
      </c>
      <c r="B27" s="507">
        <v>0</v>
      </c>
      <c r="C27" s="507">
        <v>0</v>
      </c>
      <c r="D27" s="508">
        <f t="shared" si="0"/>
        <v>0</v>
      </c>
      <c r="E27" s="508">
        <f>B27/$B$8%</f>
        <v>0</v>
      </c>
      <c r="F27" s="508">
        <f t="shared" si="2"/>
        <v>0</v>
      </c>
      <c r="H27" s="509"/>
      <c r="I27" s="509"/>
      <c r="J27" s="509"/>
      <c r="K27" s="509"/>
    </row>
    <row r="28" spans="1:11" s="505" customFormat="1" ht="23.1" customHeight="1">
      <c r="A28" s="511" t="s">
        <v>288</v>
      </c>
      <c r="B28" s="507">
        <v>13.4</v>
      </c>
      <c r="C28" s="508">
        <v>4.4359999999999999</v>
      </c>
      <c r="D28" s="508">
        <f t="shared" si="0"/>
        <v>33.104477611940297</v>
      </c>
      <c r="E28" s="508">
        <f>B28/$B$8%</f>
        <v>0.17738650374642942</v>
      </c>
      <c r="F28" s="619">
        <f t="shared" si="2"/>
        <v>5.9017520593602373E-2</v>
      </c>
      <c r="H28" s="509"/>
      <c r="I28" s="509"/>
      <c r="J28" s="509"/>
      <c r="K28" s="509"/>
    </row>
    <row r="29" spans="1:11" s="505" customFormat="1" ht="15">
      <c r="B29" s="504"/>
      <c r="C29" s="504"/>
      <c r="D29" s="504"/>
      <c r="E29" s="504"/>
      <c r="F29" s="504"/>
    </row>
    <row r="30" spans="1:11" s="504" customFormat="1" ht="15"/>
  </sheetData>
  <mergeCells count="3">
    <mergeCell ref="B4:B5"/>
    <mergeCell ref="C4:C5"/>
    <mergeCell ref="E4:F4"/>
  </mergeCells>
  <printOptions horizontalCentered="1"/>
  <pageMargins left="0.39370078740157483" right="0.78740157480314965" top="0.78740157480314965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50"/>
  <sheetViews>
    <sheetView workbookViewId="0">
      <selection activeCell="B19" sqref="B19"/>
    </sheetView>
  </sheetViews>
  <sheetFormatPr defaultRowHeight="21" customHeight="1"/>
  <cols>
    <col min="1" max="1" width="3.875" style="171" customWidth="1"/>
    <col min="2" max="2" width="31" style="171" customWidth="1"/>
    <col min="3" max="4" width="11.5" style="171" customWidth="1"/>
    <col min="5" max="5" width="11.75" style="171" customWidth="1"/>
    <col min="6" max="6" width="4.75" style="171" customWidth="1"/>
    <col min="7" max="246" width="9" style="171"/>
    <col min="247" max="247" width="3.375" style="171" customWidth="1"/>
    <col min="248" max="248" width="34.625" style="171" customWidth="1"/>
    <col min="249" max="250" width="11.375" style="171" customWidth="1"/>
    <col min="251" max="251" width="10.5" style="171" customWidth="1"/>
    <col min="252" max="252" width="9" style="171"/>
    <col min="253" max="253" width="9.375" style="171" bestFit="1" customWidth="1"/>
    <col min="254" max="502" width="9" style="171"/>
    <col min="503" max="503" width="3.375" style="171" customWidth="1"/>
    <col min="504" max="504" width="34.625" style="171" customWidth="1"/>
    <col min="505" max="506" width="11.375" style="171" customWidth="1"/>
    <col min="507" max="507" width="10.5" style="171" customWidth="1"/>
    <col min="508" max="508" width="9" style="171"/>
    <col min="509" max="509" width="9.375" style="171" bestFit="1" customWidth="1"/>
    <col min="510" max="758" width="9" style="171"/>
    <col min="759" max="759" width="3.375" style="171" customWidth="1"/>
    <col min="760" max="760" width="34.625" style="171" customWidth="1"/>
    <col min="761" max="762" width="11.375" style="171" customWidth="1"/>
    <col min="763" max="763" width="10.5" style="171" customWidth="1"/>
    <col min="764" max="764" width="9" style="171"/>
    <col min="765" max="765" width="9.375" style="171" bestFit="1" customWidth="1"/>
    <col min="766" max="1014" width="9" style="171"/>
    <col min="1015" max="1015" width="3.375" style="171" customWidth="1"/>
    <col min="1016" max="1016" width="34.625" style="171" customWidth="1"/>
    <col min="1017" max="1018" width="11.375" style="171" customWidth="1"/>
    <col min="1019" max="1019" width="10.5" style="171" customWidth="1"/>
    <col min="1020" max="1020" width="9" style="171"/>
    <col min="1021" max="1021" width="9.375" style="171" bestFit="1" customWidth="1"/>
    <col min="1022" max="1270" width="9" style="171"/>
    <col min="1271" max="1271" width="3.375" style="171" customWidth="1"/>
    <col min="1272" max="1272" width="34.625" style="171" customWidth="1"/>
    <col min="1273" max="1274" width="11.375" style="171" customWidth="1"/>
    <col min="1275" max="1275" width="10.5" style="171" customWidth="1"/>
    <col min="1276" max="1276" width="9" style="171"/>
    <col min="1277" max="1277" width="9.375" style="171" bestFit="1" customWidth="1"/>
    <col min="1278" max="1526" width="9" style="171"/>
    <col min="1527" max="1527" width="3.375" style="171" customWidth="1"/>
    <col min="1528" max="1528" width="34.625" style="171" customWidth="1"/>
    <col min="1529" max="1530" width="11.375" style="171" customWidth="1"/>
    <col min="1531" max="1531" width="10.5" style="171" customWidth="1"/>
    <col min="1532" max="1532" width="9" style="171"/>
    <col min="1533" max="1533" width="9.375" style="171" bestFit="1" customWidth="1"/>
    <col min="1534" max="1782" width="9" style="171"/>
    <col min="1783" max="1783" width="3.375" style="171" customWidth="1"/>
    <col min="1784" max="1784" width="34.625" style="171" customWidth="1"/>
    <col min="1785" max="1786" width="11.375" style="171" customWidth="1"/>
    <col min="1787" max="1787" width="10.5" style="171" customWidth="1"/>
    <col min="1788" max="1788" width="9" style="171"/>
    <col min="1789" max="1789" width="9.375" style="171" bestFit="1" customWidth="1"/>
    <col min="1790" max="2038" width="9" style="171"/>
    <col min="2039" max="2039" width="3.375" style="171" customWidth="1"/>
    <col min="2040" max="2040" width="34.625" style="171" customWidth="1"/>
    <col min="2041" max="2042" width="11.375" style="171" customWidth="1"/>
    <col min="2043" max="2043" width="10.5" style="171" customWidth="1"/>
    <col min="2044" max="2044" width="9" style="171"/>
    <col min="2045" max="2045" width="9.375" style="171" bestFit="1" customWidth="1"/>
    <col min="2046" max="2294" width="9" style="171"/>
    <col min="2295" max="2295" width="3.375" style="171" customWidth="1"/>
    <col min="2296" max="2296" width="34.625" style="171" customWidth="1"/>
    <col min="2297" max="2298" width="11.375" style="171" customWidth="1"/>
    <col min="2299" max="2299" width="10.5" style="171" customWidth="1"/>
    <col min="2300" max="2300" width="9" style="171"/>
    <col min="2301" max="2301" width="9.375" style="171" bestFit="1" customWidth="1"/>
    <col min="2302" max="2550" width="9" style="171"/>
    <col min="2551" max="2551" width="3.375" style="171" customWidth="1"/>
    <col min="2552" max="2552" width="34.625" style="171" customWidth="1"/>
    <col min="2553" max="2554" width="11.375" style="171" customWidth="1"/>
    <col min="2555" max="2555" width="10.5" style="171" customWidth="1"/>
    <col min="2556" max="2556" width="9" style="171"/>
    <col min="2557" max="2557" width="9.375" style="171" bestFit="1" customWidth="1"/>
    <col min="2558" max="2806" width="9" style="171"/>
    <col min="2807" max="2807" width="3.375" style="171" customWidth="1"/>
    <col min="2808" max="2808" width="34.625" style="171" customWidth="1"/>
    <col min="2809" max="2810" width="11.375" style="171" customWidth="1"/>
    <col min="2811" max="2811" width="10.5" style="171" customWidth="1"/>
    <col min="2812" max="2812" width="9" style="171"/>
    <col min="2813" max="2813" width="9.375" style="171" bestFit="1" customWidth="1"/>
    <col min="2814" max="3062" width="9" style="171"/>
    <col min="3063" max="3063" width="3.375" style="171" customWidth="1"/>
    <col min="3064" max="3064" width="34.625" style="171" customWidth="1"/>
    <col min="3065" max="3066" width="11.375" style="171" customWidth="1"/>
    <col min="3067" max="3067" width="10.5" style="171" customWidth="1"/>
    <col min="3068" max="3068" width="9" style="171"/>
    <col min="3069" max="3069" width="9.375" style="171" bestFit="1" customWidth="1"/>
    <col min="3070" max="3318" width="9" style="171"/>
    <col min="3319" max="3319" width="3.375" style="171" customWidth="1"/>
    <col min="3320" max="3320" width="34.625" style="171" customWidth="1"/>
    <col min="3321" max="3322" width="11.375" style="171" customWidth="1"/>
    <col min="3323" max="3323" width="10.5" style="171" customWidth="1"/>
    <col min="3324" max="3324" width="9" style="171"/>
    <col min="3325" max="3325" width="9.375" style="171" bestFit="1" customWidth="1"/>
    <col min="3326" max="3574" width="9" style="171"/>
    <col min="3575" max="3575" width="3.375" style="171" customWidth="1"/>
    <col min="3576" max="3576" width="34.625" style="171" customWidth="1"/>
    <col min="3577" max="3578" width="11.375" style="171" customWidth="1"/>
    <col min="3579" max="3579" width="10.5" style="171" customWidth="1"/>
    <col min="3580" max="3580" width="9" style="171"/>
    <col min="3581" max="3581" width="9.375" style="171" bestFit="1" customWidth="1"/>
    <col min="3582" max="3830" width="9" style="171"/>
    <col min="3831" max="3831" width="3.375" style="171" customWidth="1"/>
    <col min="3832" max="3832" width="34.625" style="171" customWidth="1"/>
    <col min="3833" max="3834" width="11.375" style="171" customWidth="1"/>
    <col min="3835" max="3835" width="10.5" style="171" customWidth="1"/>
    <col min="3836" max="3836" width="9" style="171"/>
    <col min="3837" max="3837" width="9.375" style="171" bestFit="1" customWidth="1"/>
    <col min="3838" max="4086" width="9" style="171"/>
    <col min="4087" max="4087" width="3.375" style="171" customWidth="1"/>
    <col min="4088" max="4088" width="34.625" style="171" customWidth="1"/>
    <col min="4089" max="4090" width="11.375" style="171" customWidth="1"/>
    <col min="4091" max="4091" width="10.5" style="171" customWidth="1"/>
    <col min="4092" max="4092" width="9" style="171"/>
    <col min="4093" max="4093" width="9.375" style="171" bestFit="1" customWidth="1"/>
    <col min="4094" max="4342" width="9" style="171"/>
    <col min="4343" max="4343" width="3.375" style="171" customWidth="1"/>
    <col min="4344" max="4344" width="34.625" style="171" customWidth="1"/>
    <col min="4345" max="4346" width="11.375" style="171" customWidth="1"/>
    <col min="4347" max="4347" width="10.5" style="171" customWidth="1"/>
    <col min="4348" max="4348" width="9" style="171"/>
    <col min="4349" max="4349" width="9.375" style="171" bestFit="1" customWidth="1"/>
    <col min="4350" max="4598" width="9" style="171"/>
    <col min="4599" max="4599" width="3.375" style="171" customWidth="1"/>
    <col min="4600" max="4600" width="34.625" style="171" customWidth="1"/>
    <col min="4601" max="4602" width="11.375" style="171" customWidth="1"/>
    <col min="4603" max="4603" width="10.5" style="171" customWidth="1"/>
    <col min="4604" max="4604" width="9" style="171"/>
    <col min="4605" max="4605" width="9.375" style="171" bestFit="1" customWidth="1"/>
    <col min="4606" max="4854" width="9" style="171"/>
    <col min="4855" max="4855" width="3.375" style="171" customWidth="1"/>
    <col min="4856" max="4856" width="34.625" style="171" customWidth="1"/>
    <col min="4857" max="4858" width="11.375" style="171" customWidth="1"/>
    <col min="4859" max="4859" width="10.5" style="171" customWidth="1"/>
    <col min="4860" max="4860" width="9" style="171"/>
    <col min="4861" max="4861" width="9.375" style="171" bestFit="1" customWidth="1"/>
    <col min="4862" max="5110" width="9" style="171"/>
    <col min="5111" max="5111" width="3.375" style="171" customWidth="1"/>
    <col min="5112" max="5112" width="34.625" style="171" customWidth="1"/>
    <col min="5113" max="5114" width="11.375" style="171" customWidth="1"/>
    <col min="5115" max="5115" width="10.5" style="171" customWidth="1"/>
    <col min="5116" max="5116" width="9" style="171"/>
    <col min="5117" max="5117" width="9.375" style="171" bestFit="1" customWidth="1"/>
    <col min="5118" max="5366" width="9" style="171"/>
    <col min="5367" max="5367" width="3.375" style="171" customWidth="1"/>
    <col min="5368" max="5368" width="34.625" style="171" customWidth="1"/>
    <col min="5369" max="5370" width="11.375" style="171" customWidth="1"/>
    <col min="5371" max="5371" width="10.5" style="171" customWidth="1"/>
    <col min="5372" max="5372" width="9" style="171"/>
    <col min="5373" max="5373" width="9.375" style="171" bestFit="1" customWidth="1"/>
    <col min="5374" max="5622" width="9" style="171"/>
    <col min="5623" max="5623" width="3.375" style="171" customWidth="1"/>
    <col min="5624" max="5624" width="34.625" style="171" customWidth="1"/>
    <col min="5625" max="5626" width="11.375" style="171" customWidth="1"/>
    <col min="5627" max="5627" width="10.5" style="171" customWidth="1"/>
    <col min="5628" max="5628" width="9" style="171"/>
    <col min="5629" max="5629" width="9.375" style="171" bestFit="1" customWidth="1"/>
    <col min="5630" max="5878" width="9" style="171"/>
    <col min="5879" max="5879" width="3.375" style="171" customWidth="1"/>
    <col min="5880" max="5880" width="34.625" style="171" customWidth="1"/>
    <col min="5881" max="5882" width="11.375" style="171" customWidth="1"/>
    <col min="5883" max="5883" width="10.5" style="171" customWidth="1"/>
    <col min="5884" max="5884" width="9" style="171"/>
    <col min="5885" max="5885" width="9.375" style="171" bestFit="1" customWidth="1"/>
    <col min="5886" max="6134" width="9" style="171"/>
    <col min="6135" max="6135" width="3.375" style="171" customWidth="1"/>
    <col min="6136" max="6136" width="34.625" style="171" customWidth="1"/>
    <col min="6137" max="6138" width="11.375" style="171" customWidth="1"/>
    <col min="6139" max="6139" width="10.5" style="171" customWidth="1"/>
    <col min="6140" max="6140" width="9" style="171"/>
    <col min="6141" max="6141" width="9.375" style="171" bestFit="1" customWidth="1"/>
    <col min="6142" max="6390" width="9" style="171"/>
    <col min="6391" max="6391" width="3.375" style="171" customWidth="1"/>
    <col min="6392" max="6392" width="34.625" style="171" customWidth="1"/>
    <col min="6393" max="6394" width="11.375" style="171" customWidth="1"/>
    <col min="6395" max="6395" width="10.5" style="171" customWidth="1"/>
    <col min="6396" max="6396" width="9" style="171"/>
    <col min="6397" max="6397" width="9.375" style="171" bestFit="1" customWidth="1"/>
    <col min="6398" max="6646" width="9" style="171"/>
    <col min="6647" max="6647" width="3.375" style="171" customWidth="1"/>
    <col min="6648" max="6648" width="34.625" style="171" customWidth="1"/>
    <col min="6649" max="6650" width="11.375" style="171" customWidth="1"/>
    <col min="6651" max="6651" width="10.5" style="171" customWidth="1"/>
    <col min="6652" max="6652" width="9" style="171"/>
    <col min="6653" max="6653" width="9.375" style="171" bestFit="1" customWidth="1"/>
    <col min="6654" max="6902" width="9" style="171"/>
    <col min="6903" max="6903" width="3.375" style="171" customWidth="1"/>
    <col min="6904" max="6904" width="34.625" style="171" customWidth="1"/>
    <col min="6905" max="6906" width="11.375" style="171" customWidth="1"/>
    <col min="6907" max="6907" width="10.5" style="171" customWidth="1"/>
    <col min="6908" max="6908" width="9" style="171"/>
    <col min="6909" max="6909" width="9.375" style="171" bestFit="1" customWidth="1"/>
    <col min="6910" max="7158" width="9" style="171"/>
    <col min="7159" max="7159" width="3.375" style="171" customWidth="1"/>
    <col min="7160" max="7160" width="34.625" style="171" customWidth="1"/>
    <col min="7161" max="7162" width="11.375" style="171" customWidth="1"/>
    <col min="7163" max="7163" width="10.5" style="171" customWidth="1"/>
    <col min="7164" max="7164" width="9" style="171"/>
    <col min="7165" max="7165" width="9.375" style="171" bestFit="1" customWidth="1"/>
    <col min="7166" max="7414" width="9" style="171"/>
    <col min="7415" max="7415" width="3.375" style="171" customWidth="1"/>
    <col min="7416" max="7416" width="34.625" style="171" customWidth="1"/>
    <col min="7417" max="7418" width="11.375" style="171" customWidth="1"/>
    <col min="7419" max="7419" width="10.5" style="171" customWidth="1"/>
    <col min="7420" max="7420" width="9" style="171"/>
    <col min="7421" max="7421" width="9.375" style="171" bestFit="1" customWidth="1"/>
    <col min="7422" max="7670" width="9" style="171"/>
    <col min="7671" max="7671" width="3.375" style="171" customWidth="1"/>
    <col min="7672" max="7672" width="34.625" style="171" customWidth="1"/>
    <col min="7673" max="7674" width="11.375" style="171" customWidth="1"/>
    <col min="7675" max="7675" width="10.5" style="171" customWidth="1"/>
    <col min="7676" max="7676" width="9" style="171"/>
    <col min="7677" max="7677" width="9.375" style="171" bestFit="1" customWidth="1"/>
    <col min="7678" max="7926" width="9" style="171"/>
    <col min="7927" max="7927" width="3.375" style="171" customWidth="1"/>
    <col min="7928" max="7928" width="34.625" style="171" customWidth="1"/>
    <col min="7929" max="7930" width="11.375" style="171" customWidth="1"/>
    <col min="7931" max="7931" width="10.5" style="171" customWidth="1"/>
    <col min="7932" max="7932" width="9" style="171"/>
    <col min="7933" max="7933" width="9.375" style="171" bestFit="1" customWidth="1"/>
    <col min="7934" max="8182" width="9" style="171"/>
    <col min="8183" max="8183" width="3.375" style="171" customWidth="1"/>
    <col min="8184" max="8184" width="34.625" style="171" customWidth="1"/>
    <col min="8185" max="8186" width="11.375" style="171" customWidth="1"/>
    <col min="8187" max="8187" width="10.5" style="171" customWidth="1"/>
    <col min="8188" max="8188" width="9" style="171"/>
    <col min="8189" max="8189" width="9.375" style="171" bestFit="1" customWidth="1"/>
    <col min="8190" max="8438" width="9" style="171"/>
    <col min="8439" max="8439" width="3.375" style="171" customWidth="1"/>
    <col min="8440" max="8440" width="34.625" style="171" customWidth="1"/>
    <col min="8441" max="8442" width="11.375" style="171" customWidth="1"/>
    <col min="8443" max="8443" width="10.5" style="171" customWidth="1"/>
    <col min="8444" max="8444" width="9" style="171"/>
    <col min="8445" max="8445" width="9.375" style="171" bestFit="1" customWidth="1"/>
    <col min="8446" max="8694" width="9" style="171"/>
    <col min="8695" max="8695" width="3.375" style="171" customWidth="1"/>
    <col min="8696" max="8696" width="34.625" style="171" customWidth="1"/>
    <col min="8697" max="8698" width="11.375" style="171" customWidth="1"/>
    <col min="8699" max="8699" width="10.5" style="171" customWidth="1"/>
    <col min="8700" max="8700" width="9" style="171"/>
    <col min="8701" max="8701" width="9.375" style="171" bestFit="1" customWidth="1"/>
    <col min="8702" max="8950" width="9" style="171"/>
    <col min="8951" max="8951" width="3.375" style="171" customWidth="1"/>
    <col min="8952" max="8952" width="34.625" style="171" customWidth="1"/>
    <col min="8953" max="8954" width="11.375" style="171" customWidth="1"/>
    <col min="8955" max="8955" width="10.5" style="171" customWidth="1"/>
    <col min="8956" max="8956" width="9" style="171"/>
    <col min="8957" max="8957" width="9.375" style="171" bestFit="1" customWidth="1"/>
    <col min="8958" max="9206" width="9" style="171"/>
    <col min="9207" max="9207" width="3.375" style="171" customWidth="1"/>
    <col min="9208" max="9208" width="34.625" style="171" customWidth="1"/>
    <col min="9209" max="9210" width="11.375" style="171" customWidth="1"/>
    <col min="9211" max="9211" width="10.5" style="171" customWidth="1"/>
    <col min="9212" max="9212" width="9" style="171"/>
    <col min="9213" max="9213" width="9.375" style="171" bestFit="1" customWidth="1"/>
    <col min="9214" max="9462" width="9" style="171"/>
    <col min="9463" max="9463" width="3.375" style="171" customWidth="1"/>
    <col min="9464" max="9464" width="34.625" style="171" customWidth="1"/>
    <col min="9465" max="9466" width="11.375" style="171" customWidth="1"/>
    <col min="9467" max="9467" width="10.5" style="171" customWidth="1"/>
    <col min="9468" max="9468" width="9" style="171"/>
    <col min="9469" max="9469" width="9.375" style="171" bestFit="1" customWidth="1"/>
    <col min="9470" max="9718" width="9" style="171"/>
    <col min="9719" max="9719" width="3.375" style="171" customWidth="1"/>
    <col min="9720" max="9720" width="34.625" style="171" customWidth="1"/>
    <col min="9721" max="9722" width="11.375" style="171" customWidth="1"/>
    <col min="9723" max="9723" width="10.5" style="171" customWidth="1"/>
    <col min="9724" max="9724" width="9" style="171"/>
    <col min="9725" max="9725" width="9.375" style="171" bestFit="1" customWidth="1"/>
    <col min="9726" max="9974" width="9" style="171"/>
    <col min="9975" max="9975" width="3.375" style="171" customWidth="1"/>
    <col min="9976" max="9976" width="34.625" style="171" customWidth="1"/>
    <col min="9977" max="9978" width="11.375" style="171" customWidth="1"/>
    <col min="9979" max="9979" width="10.5" style="171" customWidth="1"/>
    <col min="9980" max="9980" width="9" style="171"/>
    <col min="9981" max="9981" width="9.375" style="171" bestFit="1" customWidth="1"/>
    <col min="9982" max="10230" width="9" style="171"/>
    <col min="10231" max="10231" width="3.375" style="171" customWidth="1"/>
    <col min="10232" max="10232" width="34.625" style="171" customWidth="1"/>
    <col min="10233" max="10234" width="11.375" style="171" customWidth="1"/>
    <col min="10235" max="10235" width="10.5" style="171" customWidth="1"/>
    <col min="10236" max="10236" width="9" style="171"/>
    <col min="10237" max="10237" width="9.375" style="171" bestFit="1" customWidth="1"/>
    <col min="10238" max="10486" width="9" style="171"/>
    <col min="10487" max="10487" width="3.375" style="171" customWidth="1"/>
    <col min="10488" max="10488" width="34.625" style="171" customWidth="1"/>
    <col min="10489" max="10490" width="11.375" style="171" customWidth="1"/>
    <col min="10491" max="10491" width="10.5" style="171" customWidth="1"/>
    <col min="10492" max="10492" width="9" style="171"/>
    <col min="10493" max="10493" width="9.375" style="171" bestFit="1" customWidth="1"/>
    <col min="10494" max="10742" width="9" style="171"/>
    <col min="10743" max="10743" width="3.375" style="171" customWidth="1"/>
    <col min="10744" max="10744" width="34.625" style="171" customWidth="1"/>
    <col min="10745" max="10746" width="11.375" style="171" customWidth="1"/>
    <col min="10747" max="10747" width="10.5" style="171" customWidth="1"/>
    <col min="10748" max="10748" width="9" style="171"/>
    <col min="10749" max="10749" width="9.375" style="171" bestFit="1" customWidth="1"/>
    <col min="10750" max="10998" width="9" style="171"/>
    <col min="10999" max="10999" width="3.375" style="171" customWidth="1"/>
    <col min="11000" max="11000" width="34.625" style="171" customWidth="1"/>
    <col min="11001" max="11002" width="11.375" style="171" customWidth="1"/>
    <col min="11003" max="11003" width="10.5" style="171" customWidth="1"/>
    <col min="11004" max="11004" width="9" style="171"/>
    <col min="11005" max="11005" width="9.375" style="171" bestFit="1" customWidth="1"/>
    <col min="11006" max="11254" width="9" style="171"/>
    <col min="11255" max="11255" width="3.375" style="171" customWidth="1"/>
    <col min="11256" max="11256" width="34.625" style="171" customWidth="1"/>
    <col min="11257" max="11258" width="11.375" style="171" customWidth="1"/>
    <col min="11259" max="11259" width="10.5" style="171" customWidth="1"/>
    <col min="11260" max="11260" width="9" style="171"/>
    <col min="11261" max="11261" width="9.375" style="171" bestFit="1" customWidth="1"/>
    <col min="11262" max="11510" width="9" style="171"/>
    <col min="11511" max="11511" width="3.375" style="171" customWidth="1"/>
    <col min="11512" max="11512" width="34.625" style="171" customWidth="1"/>
    <col min="11513" max="11514" width="11.375" style="171" customWidth="1"/>
    <col min="11515" max="11515" width="10.5" style="171" customWidth="1"/>
    <col min="11516" max="11516" width="9" style="171"/>
    <col min="11517" max="11517" width="9.375" style="171" bestFit="1" customWidth="1"/>
    <col min="11518" max="11766" width="9" style="171"/>
    <col min="11767" max="11767" width="3.375" style="171" customWidth="1"/>
    <col min="11768" max="11768" width="34.625" style="171" customWidth="1"/>
    <col min="11769" max="11770" width="11.375" style="171" customWidth="1"/>
    <col min="11771" max="11771" width="10.5" style="171" customWidth="1"/>
    <col min="11772" max="11772" width="9" style="171"/>
    <col min="11773" max="11773" width="9.375" style="171" bestFit="1" customWidth="1"/>
    <col min="11774" max="12022" width="9" style="171"/>
    <col min="12023" max="12023" width="3.375" style="171" customWidth="1"/>
    <col min="12024" max="12024" width="34.625" style="171" customWidth="1"/>
    <col min="12025" max="12026" width="11.375" style="171" customWidth="1"/>
    <col min="12027" max="12027" width="10.5" style="171" customWidth="1"/>
    <col min="12028" max="12028" width="9" style="171"/>
    <col min="12029" max="12029" width="9.375" style="171" bestFit="1" customWidth="1"/>
    <col min="12030" max="12278" width="9" style="171"/>
    <col min="12279" max="12279" width="3.375" style="171" customWidth="1"/>
    <col min="12280" max="12280" width="34.625" style="171" customWidth="1"/>
    <col min="12281" max="12282" width="11.375" style="171" customWidth="1"/>
    <col min="12283" max="12283" width="10.5" style="171" customWidth="1"/>
    <col min="12284" max="12284" width="9" style="171"/>
    <col min="12285" max="12285" width="9.375" style="171" bestFit="1" customWidth="1"/>
    <col min="12286" max="12534" width="9" style="171"/>
    <col min="12535" max="12535" width="3.375" style="171" customWidth="1"/>
    <col min="12536" max="12536" width="34.625" style="171" customWidth="1"/>
    <col min="12537" max="12538" width="11.375" style="171" customWidth="1"/>
    <col min="12539" max="12539" width="10.5" style="171" customWidth="1"/>
    <col min="12540" max="12540" width="9" style="171"/>
    <col min="12541" max="12541" width="9.375" style="171" bestFit="1" customWidth="1"/>
    <col min="12542" max="12790" width="9" style="171"/>
    <col min="12791" max="12791" width="3.375" style="171" customWidth="1"/>
    <col min="12792" max="12792" width="34.625" style="171" customWidth="1"/>
    <col min="12793" max="12794" width="11.375" style="171" customWidth="1"/>
    <col min="12795" max="12795" width="10.5" style="171" customWidth="1"/>
    <col min="12796" max="12796" width="9" style="171"/>
    <col min="12797" max="12797" width="9.375" style="171" bestFit="1" customWidth="1"/>
    <col min="12798" max="13046" width="9" style="171"/>
    <col min="13047" max="13047" width="3.375" style="171" customWidth="1"/>
    <col min="13048" max="13048" width="34.625" style="171" customWidth="1"/>
    <col min="13049" max="13050" width="11.375" style="171" customWidth="1"/>
    <col min="13051" max="13051" width="10.5" style="171" customWidth="1"/>
    <col min="13052" max="13052" width="9" style="171"/>
    <col min="13053" max="13053" width="9.375" style="171" bestFit="1" customWidth="1"/>
    <col min="13054" max="13302" width="9" style="171"/>
    <col min="13303" max="13303" width="3.375" style="171" customWidth="1"/>
    <col min="13304" max="13304" width="34.625" style="171" customWidth="1"/>
    <col min="13305" max="13306" width="11.375" style="171" customWidth="1"/>
    <col min="13307" max="13307" width="10.5" style="171" customWidth="1"/>
    <col min="13308" max="13308" width="9" style="171"/>
    <col min="13309" max="13309" width="9.375" style="171" bestFit="1" customWidth="1"/>
    <col min="13310" max="13558" width="9" style="171"/>
    <col min="13559" max="13559" width="3.375" style="171" customWidth="1"/>
    <col min="13560" max="13560" width="34.625" style="171" customWidth="1"/>
    <col min="13561" max="13562" width="11.375" style="171" customWidth="1"/>
    <col min="13563" max="13563" width="10.5" style="171" customWidth="1"/>
    <col min="13564" max="13564" width="9" style="171"/>
    <col min="13565" max="13565" width="9.375" style="171" bestFit="1" customWidth="1"/>
    <col min="13566" max="13814" width="9" style="171"/>
    <col min="13815" max="13815" width="3.375" style="171" customWidth="1"/>
    <col min="13816" max="13816" width="34.625" style="171" customWidth="1"/>
    <col min="13817" max="13818" width="11.375" style="171" customWidth="1"/>
    <col min="13819" max="13819" width="10.5" style="171" customWidth="1"/>
    <col min="13820" max="13820" width="9" style="171"/>
    <col min="13821" max="13821" width="9.375" style="171" bestFit="1" customWidth="1"/>
    <col min="13822" max="14070" width="9" style="171"/>
    <col min="14071" max="14071" width="3.375" style="171" customWidth="1"/>
    <col min="14072" max="14072" width="34.625" style="171" customWidth="1"/>
    <col min="14073" max="14074" width="11.375" style="171" customWidth="1"/>
    <col min="14075" max="14075" width="10.5" style="171" customWidth="1"/>
    <col min="14076" max="14076" width="9" style="171"/>
    <col min="14077" max="14077" width="9.375" style="171" bestFit="1" customWidth="1"/>
    <col min="14078" max="14326" width="9" style="171"/>
    <col min="14327" max="14327" width="3.375" style="171" customWidth="1"/>
    <col min="14328" max="14328" width="34.625" style="171" customWidth="1"/>
    <col min="14329" max="14330" width="11.375" style="171" customWidth="1"/>
    <col min="14331" max="14331" width="10.5" style="171" customWidth="1"/>
    <col min="14332" max="14332" width="9" style="171"/>
    <col min="14333" max="14333" width="9.375" style="171" bestFit="1" customWidth="1"/>
    <col min="14334" max="14582" width="9" style="171"/>
    <col min="14583" max="14583" width="3.375" style="171" customWidth="1"/>
    <col min="14584" max="14584" width="34.625" style="171" customWidth="1"/>
    <col min="14585" max="14586" width="11.375" style="171" customWidth="1"/>
    <col min="14587" max="14587" width="10.5" style="171" customWidth="1"/>
    <col min="14588" max="14588" width="9" style="171"/>
    <col min="14589" max="14589" width="9.375" style="171" bestFit="1" customWidth="1"/>
    <col min="14590" max="14838" width="9" style="171"/>
    <col min="14839" max="14839" width="3.375" style="171" customWidth="1"/>
    <col min="14840" max="14840" width="34.625" style="171" customWidth="1"/>
    <col min="14841" max="14842" width="11.375" style="171" customWidth="1"/>
    <col min="14843" max="14843" width="10.5" style="171" customWidth="1"/>
    <col min="14844" max="14844" width="9" style="171"/>
    <col min="14845" max="14845" width="9.375" style="171" bestFit="1" customWidth="1"/>
    <col min="14846" max="15094" width="9" style="171"/>
    <col min="15095" max="15095" width="3.375" style="171" customWidth="1"/>
    <col min="15096" max="15096" width="34.625" style="171" customWidth="1"/>
    <col min="15097" max="15098" width="11.375" style="171" customWidth="1"/>
    <col min="15099" max="15099" width="10.5" style="171" customWidth="1"/>
    <col min="15100" max="15100" width="9" style="171"/>
    <col min="15101" max="15101" width="9.375" style="171" bestFit="1" customWidth="1"/>
    <col min="15102" max="15350" width="9" style="171"/>
    <col min="15351" max="15351" width="3.375" style="171" customWidth="1"/>
    <col min="15352" max="15352" width="34.625" style="171" customWidth="1"/>
    <col min="15353" max="15354" width="11.375" style="171" customWidth="1"/>
    <col min="15355" max="15355" width="10.5" style="171" customWidth="1"/>
    <col min="15356" max="15356" width="9" style="171"/>
    <col min="15357" max="15357" width="9.375" style="171" bestFit="1" customWidth="1"/>
    <col min="15358" max="15606" width="9" style="171"/>
    <col min="15607" max="15607" width="3.375" style="171" customWidth="1"/>
    <col min="15608" max="15608" width="34.625" style="171" customWidth="1"/>
    <col min="15609" max="15610" width="11.375" style="171" customWidth="1"/>
    <col min="15611" max="15611" width="10.5" style="171" customWidth="1"/>
    <col min="15612" max="15612" width="9" style="171"/>
    <col min="15613" max="15613" width="9.375" style="171" bestFit="1" customWidth="1"/>
    <col min="15614" max="15862" width="9" style="171"/>
    <col min="15863" max="15863" width="3.375" style="171" customWidth="1"/>
    <col min="15864" max="15864" width="34.625" style="171" customWidth="1"/>
    <col min="15865" max="15866" width="11.375" style="171" customWidth="1"/>
    <col min="15867" max="15867" width="10.5" style="171" customWidth="1"/>
    <col min="15868" max="15868" width="9" style="171"/>
    <col min="15869" max="15869" width="9.375" style="171" bestFit="1" customWidth="1"/>
    <col min="15870" max="16118" width="9" style="171"/>
    <col min="16119" max="16119" width="3.375" style="171" customWidth="1"/>
    <col min="16120" max="16120" width="34.625" style="171" customWidth="1"/>
    <col min="16121" max="16122" width="11.375" style="171" customWidth="1"/>
    <col min="16123" max="16123" width="10.5" style="171" customWidth="1"/>
    <col min="16124" max="16124" width="9" style="171"/>
    <col min="16125" max="16125" width="9.375" style="171" bestFit="1" customWidth="1"/>
    <col min="16126" max="16384" width="9" style="171"/>
  </cols>
  <sheetData>
    <row r="1" spans="1:7" s="148" customFormat="1" ht="18.75">
      <c r="A1" s="178" t="s">
        <v>322</v>
      </c>
      <c r="B1" s="179"/>
      <c r="C1" s="179"/>
      <c r="D1" s="179"/>
      <c r="E1" s="179"/>
    </row>
    <row r="2" spans="1:7" s="148" customFormat="1" ht="18.75">
      <c r="A2" s="178"/>
      <c r="B2" s="179"/>
      <c r="C2" s="179"/>
      <c r="D2" s="179"/>
      <c r="E2" s="179"/>
    </row>
    <row r="3" spans="1:7" s="602" customFormat="1" ht="18.75">
      <c r="A3" s="600"/>
      <c r="B3" s="601"/>
      <c r="C3" s="601"/>
      <c r="D3" s="601"/>
      <c r="E3" s="601"/>
    </row>
    <row r="4" spans="1:7" ht="24" customHeight="1">
      <c r="A4" s="180"/>
      <c r="B4" s="181"/>
      <c r="C4" s="644" t="s">
        <v>95</v>
      </c>
      <c r="D4" s="644" t="s">
        <v>96</v>
      </c>
      <c r="E4" s="182">
        <v>2022</v>
      </c>
    </row>
    <row r="5" spans="1:7" ht="24" customHeight="1">
      <c r="A5" s="183"/>
      <c r="B5" s="184"/>
      <c r="C5" s="645"/>
      <c r="D5" s="645"/>
      <c r="E5" s="185">
        <v>2120</v>
      </c>
    </row>
    <row r="6" spans="1:7" ht="15.95" customHeight="1">
      <c r="A6" s="183"/>
      <c r="B6" s="184"/>
      <c r="C6" s="184"/>
      <c r="D6" s="184"/>
      <c r="E6" s="184"/>
    </row>
    <row r="7" spans="1:7" ht="23.1" customHeight="1">
      <c r="A7" s="186" t="s">
        <v>97</v>
      </c>
      <c r="B7" s="187"/>
      <c r="C7" s="188">
        <f>C13+C17</f>
        <v>382435.58076000004</v>
      </c>
      <c r="D7" s="188">
        <f>D13+D17</f>
        <v>378205.82799999998</v>
      </c>
      <c r="E7" s="189">
        <f>D7/C7*100</f>
        <v>98.893996015853318</v>
      </c>
    </row>
    <row r="8" spans="1:7" ht="12.75" customHeight="1">
      <c r="A8" s="190"/>
      <c r="B8" s="191"/>
      <c r="C8" s="192"/>
      <c r="D8" s="192"/>
      <c r="E8" s="193"/>
    </row>
    <row r="9" spans="1:7" s="196" customFormat="1" ht="23.1" customHeight="1">
      <c r="A9" s="194" t="s">
        <v>98</v>
      </c>
      <c r="B9" s="194"/>
      <c r="C9" s="195"/>
      <c r="D9" s="195"/>
      <c r="E9" s="193"/>
    </row>
    <row r="10" spans="1:7" ht="23.1" customHeight="1">
      <c r="A10" s="187"/>
      <c r="B10" s="197" t="s">
        <v>87</v>
      </c>
      <c r="C10" s="197"/>
      <c r="D10" s="197"/>
      <c r="E10" s="193"/>
    </row>
    <row r="11" spans="1:7" ht="23.1" customHeight="1">
      <c r="A11" s="187"/>
      <c r="B11" s="198" t="s">
        <v>140</v>
      </c>
      <c r="C11" s="199">
        <v>55773</v>
      </c>
      <c r="D11" s="199">
        <v>55018</v>
      </c>
      <c r="E11" s="193">
        <f>D11/C11*100</f>
        <v>98.646298388108946</v>
      </c>
      <c r="G11" s="200"/>
    </row>
    <row r="12" spans="1:7" ht="23.1" customHeight="1">
      <c r="A12" s="187"/>
      <c r="B12" s="198" t="s">
        <v>141</v>
      </c>
      <c r="C12" s="201">
        <v>65.631200000000007</v>
      </c>
      <c r="D12" s="201">
        <v>65.8</v>
      </c>
      <c r="E12" s="193">
        <f>D12/C12*100</f>
        <v>100.25719474883897</v>
      </c>
    </row>
    <row r="13" spans="1:7" ht="23.1" customHeight="1">
      <c r="A13" s="187"/>
      <c r="B13" s="202" t="s">
        <v>142</v>
      </c>
      <c r="C13" s="199">
        <v>366044.89176000003</v>
      </c>
      <c r="D13" s="199">
        <v>362018.44</v>
      </c>
      <c r="E13" s="193">
        <f>D13/C13*100</f>
        <v>98.900011487487177</v>
      </c>
    </row>
    <row r="14" spans="1:7" ht="23.1" customHeight="1">
      <c r="A14" s="187"/>
      <c r="B14" s="197" t="s">
        <v>89</v>
      </c>
      <c r="C14" s="203"/>
      <c r="D14" s="203"/>
      <c r="E14" s="193"/>
    </row>
    <row r="15" spans="1:7" ht="23.1" customHeight="1">
      <c r="A15" s="187"/>
      <c r="B15" s="198" t="s">
        <v>140</v>
      </c>
      <c r="C15" s="199">
        <v>2650</v>
      </c>
      <c r="D15" s="199">
        <v>2586</v>
      </c>
      <c r="E15" s="193">
        <f t="shared" ref="E15:E33" si="0">D15/C15*100</f>
        <v>97.584905660377359</v>
      </c>
    </row>
    <row r="16" spans="1:7" ht="23.1" customHeight="1">
      <c r="A16" s="187"/>
      <c r="B16" s="198" t="s">
        <v>141</v>
      </c>
      <c r="C16" s="201">
        <v>61.851656603773577</v>
      </c>
      <c r="D16" s="201">
        <v>62.596241299303948</v>
      </c>
      <c r="E16" s="193">
        <f t="shared" si="0"/>
        <v>101.20382336773974</v>
      </c>
    </row>
    <row r="17" spans="1:5" ht="23.1" customHeight="1">
      <c r="A17" s="187"/>
      <c r="B17" s="202" t="s">
        <v>142</v>
      </c>
      <c r="C17" s="199">
        <v>16390.688999999998</v>
      </c>
      <c r="D17" s="199">
        <v>16187.388000000001</v>
      </c>
      <c r="E17" s="193">
        <f t="shared" si="0"/>
        <v>98.759655558103759</v>
      </c>
    </row>
    <row r="18" spans="1:5" ht="23.1" customHeight="1">
      <c r="A18" s="187"/>
      <c r="B18" s="197" t="s">
        <v>90</v>
      </c>
      <c r="C18" s="203"/>
      <c r="D18" s="203"/>
      <c r="E18" s="193"/>
    </row>
    <row r="19" spans="1:5" ht="23.1" customHeight="1">
      <c r="A19" s="187"/>
      <c r="B19" s="198" t="s">
        <v>140</v>
      </c>
      <c r="C19" s="199">
        <v>515</v>
      </c>
      <c r="D19" s="199">
        <v>594</v>
      </c>
      <c r="E19" s="193">
        <f t="shared" si="0"/>
        <v>115.33980582524272</v>
      </c>
    </row>
    <row r="20" spans="1:5" ht="23.1" customHeight="1">
      <c r="A20" s="187"/>
      <c r="B20" s="198" t="s">
        <v>141</v>
      </c>
      <c r="C20" s="201">
        <v>117.90646601941746</v>
      </c>
      <c r="D20" s="201">
        <v>118.72538720538721</v>
      </c>
      <c r="E20" s="193">
        <f t="shared" si="0"/>
        <v>100.69455154888188</v>
      </c>
    </row>
    <row r="21" spans="1:5" ht="23.1" customHeight="1">
      <c r="A21" s="187"/>
      <c r="B21" s="202" t="s">
        <v>142</v>
      </c>
      <c r="C21" s="199">
        <v>6072.183</v>
      </c>
      <c r="D21" s="199">
        <v>7052.2880000000005</v>
      </c>
      <c r="E21" s="193">
        <f t="shared" si="0"/>
        <v>116.14090023307928</v>
      </c>
    </row>
    <row r="22" spans="1:5" ht="23.1" customHeight="1">
      <c r="A22" s="187"/>
      <c r="B22" s="197" t="s">
        <v>91</v>
      </c>
      <c r="C22" s="203"/>
      <c r="D22" s="203"/>
      <c r="E22" s="193"/>
    </row>
    <row r="23" spans="1:5" ht="23.1" customHeight="1">
      <c r="A23" s="187"/>
      <c r="B23" s="198" t="s">
        <v>140</v>
      </c>
      <c r="C23" s="199">
        <v>113</v>
      </c>
      <c r="D23" s="199">
        <v>103</v>
      </c>
      <c r="E23" s="193">
        <f>D23/C23*100</f>
        <v>91.150442477876098</v>
      </c>
    </row>
    <row r="24" spans="1:5" ht="23.1" customHeight="1">
      <c r="A24" s="187"/>
      <c r="B24" s="198" t="s">
        <v>141</v>
      </c>
      <c r="C24" s="201">
        <v>22.693097345132745</v>
      </c>
      <c r="D24" s="201">
        <v>21.704951456310685</v>
      </c>
      <c r="E24" s="193">
        <f>D24/C24*100</f>
        <v>95.645610320206018</v>
      </c>
    </row>
    <row r="25" spans="1:5" ht="23.1" customHeight="1">
      <c r="A25" s="187"/>
      <c r="B25" s="202" t="s">
        <v>142</v>
      </c>
      <c r="C25" s="199">
        <v>256.43200000000002</v>
      </c>
      <c r="D25" s="199">
        <v>223.56100000000004</v>
      </c>
      <c r="E25" s="193">
        <f>D25/C25*100</f>
        <v>87.18139701753293</v>
      </c>
    </row>
    <row r="26" spans="1:5" ht="23.1" customHeight="1">
      <c r="A26" s="187"/>
      <c r="B26" s="197" t="s">
        <v>92</v>
      </c>
      <c r="C26" s="203"/>
      <c r="D26" s="203"/>
      <c r="E26" s="193"/>
    </row>
    <row r="27" spans="1:5" ht="23.1" customHeight="1">
      <c r="A27" s="187"/>
      <c r="B27" s="198" t="s">
        <v>140</v>
      </c>
      <c r="C27" s="199">
        <v>787</v>
      </c>
      <c r="D27" s="199">
        <v>706</v>
      </c>
      <c r="E27" s="193">
        <f t="shared" si="0"/>
        <v>89.707750952986018</v>
      </c>
    </row>
    <row r="28" spans="1:5" ht="23.1" customHeight="1">
      <c r="A28" s="187"/>
      <c r="B28" s="198" t="s">
        <v>141</v>
      </c>
      <c r="C28" s="201">
        <v>23.623049555273194</v>
      </c>
      <c r="D28" s="201">
        <v>23.870538243626061</v>
      </c>
      <c r="E28" s="193">
        <f t="shared" si="0"/>
        <v>101.04765766068344</v>
      </c>
    </row>
    <row r="29" spans="1:5" ht="23.1" customHeight="1">
      <c r="A29" s="187"/>
      <c r="B29" s="202" t="s">
        <v>142</v>
      </c>
      <c r="C29" s="199">
        <v>1859.1340000000002</v>
      </c>
      <c r="D29" s="199">
        <v>1685.26</v>
      </c>
      <c r="E29" s="193">
        <f t="shared" si="0"/>
        <v>90.647581078071823</v>
      </c>
    </row>
    <row r="30" spans="1:5" ht="23.1" customHeight="1">
      <c r="A30" s="187"/>
      <c r="B30" s="197" t="s">
        <v>99</v>
      </c>
      <c r="C30" s="203"/>
      <c r="D30" s="203"/>
      <c r="E30" s="193"/>
    </row>
    <row r="31" spans="1:5" ht="23.1" customHeight="1">
      <c r="A31" s="187"/>
      <c r="B31" s="198" t="s">
        <v>140</v>
      </c>
      <c r="C31" s="199">
        <v>23828</v>
      </c>
      <c r="D31" s="199">
        <v>24406</v>
      </c>
      <c r="E31" s="193">
        <f t="shared" si="0"/>
        <v>102.42571764310895</v>
      </c>
    </row>
    <row r="32" spans="1:5" ht="23.1" customHeight="1">
      <c r="A32" s="187"/>
      <c r="B32" s="198" t="s">
        <v>141</v>
      </c>
      <c r="C32" s="201">
        <v>271.28870172486148</v>
      </c>
      <c r="D32" s="201">
        <v>267.91101737277717</v>
      </c>
      <c r="E32" s="193">
        <f t="shared" si="0"/>
        <v>98.75494838870587</v>
      </c>
    </row>
    <row r="33" spans="1:5" ht="23.1" customHeight="1">
      <c r="A33" s="187"/>
      <c r="B33" s="202" t="s">
        <v>142</v>
      </c>
      <c r="C33" s="199">
        <v>646426.71846999996</v>
      </c>
      <c r="D33" s="199">
        <v>653863.62899999996</v>
      </c>
      <c r="E33" s="193">
        <f t="shared" si="0"/>
        <v>101.15046459521383</v>
      </c>
    </row>
    <row r="34" spans="1:5" ht="18" customHeight="1">
      <c r="C34" s="203"/>
      <c r="D34" s="203"/>
    </row>
    <row r="35" spans="1:5" ht="18" customHeight="1"/>
    <row r="36" spans="1:5" ht="18" customHeight="1"/>
    <row r="37" spans="1:5" ht="15.75"/>
    <row r="38" spans="1:5" ht="15.75"/>
    <row r="39" spans="1:5" ht="15.75"/>
    <row r="40" spans="1:5" ht="15.75"/>
    <row r="41" spans="1:5" ht="15.75"/>
    <row r="42" spans="1:5" ht="15.75"/>
    <row r="43" spans="1:5" ht="15.75"/>
    <row r="44" spans="1:5" ht="15.75"/>
    <row r="45" spans="1:5" ht="15.75"/>
    <row r="46" spans="1:5" ht="15.75"/>
    <row r="47" spans="1:5" ht="15.75"/>
    <row r="48" spans="1:5" ht="15.75"/>
    <row r="49" ht="15.75"/>
    <row r="50" ht="15.75"/>
  </sheetData>
  <mergeCells count="2">
    <mergeCell ref="C4:C5"/>
    <mergeCell ref="D4:D5"/>
  </mergeCells>
  <printOptions horizontalCentered="1"/>
  <pageMargins left="0.39370078740157483" right="0.78740157480314965" top="0.78740157480314965" bottom="0.39370078740157483" header="0.31496062992125984" footer="0.31496062992125984"/>
  <pageSetup paperSize="9" firstPageNumber="1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9"/>
  <sheetViews>
    <sheetView topLeftCell="A13" workbookViewId="0">
      <selection activeCell="B19" sqref="B19"/>
    </sheetView>
  </sheetViews>
  <sheetFormatPr defaultRowHeight="12.75"/>
  <cols>
    <col min="1" max="1" width="30.75" style="227" customWidth="1"/>
    <col min="2" max="4" width="8.25" style="227" customWidth="1"/>
    <col min="5" max="6" width="7.25" style="227" customWidth="1"/>
    <col min="7" max="7" width="7.875" style="227" customWidth="1"/>
    <col min="8" max="8" width="10.625" style="227" customWidth="1"/>
    <col min="9" max="11" width="11.125" style="227" hidden="1" customWidth="1"/>
    <col min="12" max="16384" width="9" style="227"/>
  </cols>
  <sheetData>
    <row r="1" spans="1:11" s="205" customFormat="1" ht="18.75">
      <c r="A1" s="204" t="s">
        <v>323</v>
      </c>
    </row>
    <row r="2" spans="1:11" s="205" customFormat="1" ht="18.75">
      <c r="A2" s="204"/>
    </row>
    <row r="3" spans="1:11" s="599" customFormat="1" ht="18.75"/>
    <row r="4" spans="1:11" s="208" customFormat="1" ht="39.75" customHeight="1">
      <c r="A4" s="206"/>
      <c r="B4" s="646" t="s">
        <v>100</v>
      </c>
      <c r="C4" s="646" t="s">
        <v>101</v>
      </c>
      <c r="D4" s="646" t="s">
        <v>70</v>
      </c>
      <c r="E4" s="648" t="s">
        <v>102</v>
      </c>
      <c r="F4" s="648"/>
      <c r="G4" s="648"/>
      <c r="H4" s="207"/>
    </row>
    <row r="5" spans="1:11" s="208" customFormat="1" ht="31.5" customHeight="1">
      <c r="B5" s="647"/>
      <c r="C5" s="647"/>
      <c r="D5" s="647"/>
      <c r="E5" s="209" t="s">
        <v>103</v>
      </c>
      <c r="F5" s="209" t="s">
        <v>104</v>
      </c>
      <c r="G5" s="209" t="s">
        <v>67</v>
      </c>
      <c r="H5" s="210"/>
      <c r="I5" s="208" t="s">
        <v>105</v>
      </c>
      <c r="J5" s="208" t="s">
        <v>106</v>
      </c>
      <c r="K5" s="208" t="s">
        <v>62</v>
      </c>
    </row>
    <row r="6" spans="1:11" s="208" customFormat="1" ht="15.75">
      <c r="B6" s="118"/>
      <c r="C6" s="118"/>
      <c r="D6" s="118"/>
      <c r="E6" s="211"/>
      <c r="F6" s="211"/>
      <c r="G6" s="211"/>
      <c r="H6" s="211"/>
    </row>
    <row r="7" spans="1:11" s="208" customFormat="1" ht="24.95" customHeight="1">
      <c r="A7" s="212" t="s">
        <v>107</v>
      </c>
      <c r="B7" s="213"/>
      <c r="C7" s="213"/>
      <c r="D7" s="213"/>
      <c r="E7" s="214"/>
      <c r="F7" s="214"/>
      <c r="G7" s="215"/>
      <c r="H7" s="215"/>
    </row>
    <row r="8" spans="1:11" s="208" customFormat="1" ht="24.95" customHeight="1">
      <c r="A8" s="216" t="s">
        <v>108</v>
      </c>
      <c r="B8" s="213">
        <v>15090.45</v>
      </c>
      <c r="C8" s="213">
        <v>15949.55</v>
      </c>
      <c r="D8" s="213">
        <v>31040</v>
      </c>
      <c r="E8" s="247">
        <f>B8/I8*100</f>
        <v>112.52150259820731</v>
      </c>
      <c r="F8" s="247">
        <f>C8/J8*100</f>
        <v>111.41595158194157</v>
      </c>
      <c r="G8" s="247">
        <f>D8/K8*100</f>
        <v>111.95133234453922</v>
      </c>
      <c r="H8" s="214"/>
      <c r="I8" s="217">
        <v>13411.170000000002</v>
      </c>
      <c r="J8" s="217">
        <v>14315.32</v>
      </c>
      <c r="K8" s="217">
        <v>27726.333711216503</v>
      </c>
    </row>
    <row r="9" spans="1:11" s="208" customFormat="1" ht="24.95" customHeight="1">
      <c r="A9" s="218" t="s">
        <v>109</v>
      </c>
      <c r="B9" s="213">
        <v>239</v>
      </c>
      <c r="C9" s="213">
        <v>237</v>
      </c>
      <c r="D9" s="213">
        <v>476</v>
      </c>
      <c r="E9" s="247">
        <f t="shared" ref="E9:G12" si="0">B9/I9*100</f>
        <v>107.36747529200359</v>
      </c>
      <c r="F9" s="247">
        <f t="shared" si="0"/>
        <v>105.1464063886424</v>
      </c>
      <c r="G9" s="247">
        <f t="shared" si="0"/>
        <v>106.25</v>
      </c>
      <c r="H9" s="214"/>
      <c r="I9" s="217">
        <v>222.6</v>
      </c>
      <c r="J9" s="217">
        <v>225.4</v>
      </c>
      <c r="K9" s="217">
        <v>448</v>
      </c>
    </row>
    <row r="10" spans="1:11" s="208" customFormat="1" ht="24.95" customHeight="1">
      <c r="A10" s="218" t="s">
        <v>110</v>
      </c>
      <c r="B10" s="213">
        <v>471.35690045248782</v>
      </c>
      <c r="C10" s="213">
        <v>475.84309954751222</v>
      </c>
      <c r="D10" s="213">
        <v>947.2</v>
      </c>
      <c r="E10" s="247">
        <f t="shared" si="0"/>
        <v>102.51346247335533</v>
      </c>
      <c r="F10" s="247">
        <f t="shared" si="0"/>
        <v>104.88055974157203</v>
      </c>
      <c r="G10" s="247">
        <f t="shared" si="0"/>
        <v>103.68910782703887</v>
      </c>
      <c r="H10" s="214"/>
      <c r="I10" s="217">
        <v>459.8</v>
      </c>
      <c r="J10" s="217">
        <v>453.7</v>
      </c>
      <c r="K10" s="217">
        <v>913.5</v>
      </c>
    </row>
    <row r="11" spans="1:11" s="208" customFormat="1" ht="24.95" customHeight="1">
      <c r="A11" s="218" t="s">
        <v>111</v>
      </c>
      <c r="B11" s="213">
        <v>15904.437414160389</v>
      </c>
      <c r="C11" s="213">
        <v>15767.162585839609</v>
      </c>
      <c r="D11" s="213">
        <v>31671.599999999999</v>
      </c>
      <c r="E11" s="247">
        <f t="shared" si="0"/>
        <v>104.45624972999386</v>
      </c>
      <c r="F11" s="247">
        <f t="shared" si="0"/>
        <v>106.65329510836676</v>
      </c>
      <c r="G11" s="247">
        <f t="shared" si="0"/>
        <v>105.53857932835886</v>
      </c>
      <c r="H11" s="214"/>
      <c r="I11" s="217">
        <v>15225.931866471698</v>
      </c>
      <c r="J11" s="217">
        <v>14783.568168071257</v>
      </c>
      <c r="K11" s="217">
        <v>30009.500034542954</v>
      </c>
    </row>
    <row r="12" spans="1:11" s="208" customFormat="1" ht="24.95" customHeight="1">
      <c r="A12" s="219" t="s">
        <v>112</v>
      </c>
      <c r="B12" s="220">
        <v>12653.080000000002</v>
      </c>
      <c r="C12" s="220">
        <v>12731.919999999998</v>
      </c>
      <c r="D12" s="220">
        <v>25385</v>
      </c>
      <c r="E12" s="247">
        <f t="shared" si="0"/>
        <v>107.51659728648283</v>
      </c>
      <c r="F12" s="247">
        <f t="shared" si="0"/>
        <v>107.9200342443982</v>
      </c>
      <c r="G12" s="247">
        <f t="shared" si="0"/>
        <v>107.71856451062631</v>
      </c>
      <c r="H12" s="221"/>
      <c r="I12" s="217">
        <v>11768.489999999998</v>
      </c>
      <c r="J12" s="217">
        <v>11797.55</v>
      </c>
      <c r="K12" s="217">
        <v>23566.039999999997</v>
      </c>
    </row>
    <row r="13" spans="1:11" s="225" customFormat="1" ht="24.95" customHeight="1">
      <c r="A13" s="212" t="s">
        <v>113</v>
      </c>
      <c r="B13" s="222"/>
      <c r="C13" s="223"/>
      <c r="D13" s="222"/>
      <c r="E13" s="247"/>
      <c r="F13" s="247"/>
      <c r="G13" s="247"/>
      <c r="H13" s="214"/>
      <c r="I13" s="217"/>
      <c r="J13" s="217"/>
      <c r="K13" s="224"/>
    </row>
    <row r="14" spans="1:11" s="225" customFormat="1" ht="24.95" customHeight="1">
      <c r="A14" s="226" t="s">
        <v>114</v>
      </c>
      <c r="B14" s="213">
        <v>147725.16002291889</v>
      </c>
      <c r="C14" s="213">
        <v>157209.47957007919</v>
      </c>
      <c r="D14" s="213">
        <v>304934.63959299808</v>
      </c>
      <c r="E14" s="247">
        <f t="shared" ref="E14:G14" si="1">B14/I14*100</f>
        <v>101.19984628937874</v>
      </c>
      <c r="F14" s="247">
        <f t="shared" si="1"/>
        <v>112.32196189920067</v>
      </c>
      <c r="G14" s="247">
        <f t="shared" si="1"/>
        <v>106.64400978208555</v>
      </c>
      <c r="H14" s="214"/>
      <c r="I14" s="217">
        <v>145973.70000000001</v>
      </c>
      <c r="J14" s="217">
        <v>139963.26</v>
      </c>
      <c r="K14" s="224">
        <v>285936.96000000002</v>
      </c>
    </row>
    <row r="15" spans="1:11" s="225" customFormat="1" ht="28.5" customHeight="1">
      <c r="A15" s="226"/>
      <c r="B15" s="222"/>
      <c r="C15" s="222"/>
      <c r="D15" s="222"/>
      <c r="E15" s="214"/>
      <c r="F15" s="214"/>
      <c r="G15" s="214"/>
      <c r="H15" s="214"/>
      <c r="I15" s="208"/>
      <c r="J15" s="208"/>
    </row>
    <row r="16" spans="1:11" ht="26.25" customHeight="1"/>
    <row r="17" spans="1:11" ht="26.25" customHeight="1"/>
    <row r="18" spans="1:11" s="229" customFormat="1" ht="20.100000000000001" customHeight="1">
      <c r="A18" s="228" t="s">
        <v>324</v>
      </c>
      <c r="B18" s="205"/>
      <c r="C18" s="205"/>
      <c r="D18" s="205"/>
      <c r="E18" s="205"/>
      <c r="F18" s="205"/>
      <c r="G18" s="205"/>
      <c r="H18" s="205"/>
    </row>
    <row r="19" spans="1:11" s="230" customFormat="1" ht="15.75">
      <c r="B19" s="208"/>
      <c r="C19" s="208"/>
      <c r="D19" s="208"/>
      <c r="E19" s="208"/>
      <c r="F19" s="208"/>
      <c r="G19" s="208"/>
      <c r="H19" s="208"/>
    </row>
    <row r="20" spans="1:11" s="230" customFormat="1" ht="39.75" customHeight="1">
      <c r="A20" s="231"/>
      <c r="B20" s="646" t="s">
        <v>100</v>
      </c>
      <c r="C20" s="646" t="s">
        <v>101</v>
      </c>
      <c r="D20" s="646" t="s">
        <v>70</v>
      </c>
      <c r="E20" s="648" t="s">
        <v>115</v>
      </c>
      <c r="F20" s="648"/>
      <c r="G20" s="648"/>
      <c r="H20" s="207"/>
    </row>
    <row r="21" spans="1:11" s="230" customFormat="1" ht="28.5" customHeight="1">
      <c r="A21" s="232"/>
      <c r="B21" s="647"/>
      <c r="C21" s="647"/>
      <c r="D21" s="647"/>
      <c r="E21" s="209" t="s">
        <v>103</v>
      </c>
      <c r="F21" s="209" t="s">
        <v>104</v>
      </c>
      <c r="G21" s="209" t="s">
        <v>67</v>
      </c>
      <c r="H21" s="210"/>
      <c r="I21" s="230" t="s">
        <v>116</v>
      </c>
      <c r="J21" s="230" t="s">
        <v>117</v>
      </c>
      <c r="K21" s="230" t="s">
        <v>118</v>
      </c>
    </row>
    <row r="22" spans="1:11" s="230" customFormat="1" ht="15.95" customHeight="1">
      <c r="B22" s="118"/>
      <c r="C22" s="118"/>
      <c r="D22" s="118"/>
      <c r="E22" s="211"/>
      <c r="F22" s="211"/>
      <c r="G22" s="211"/>
      <c r="H22" s="211"/>
    </row>
    <row r="23" spans="1:11" s="230" customFormat="1" ht="25.5" customHeight="1">
      <c r="A23" s="230" t="s">
        <v>119</v>
      </c>
      <c r="B23" s="233">
        <v>0</v>
      </c>
      <c r="C23" s="233">
        <v>0</v>
      </c>
      <c r="D23" s="233">
        <v>58</v>
      </c>
      <c r="E23" s="247">
        <v>0</v>
      </c>
      <c r="F23" s="247">
        <v>0</v>
      </c>
      <c r="G23" s="247">
        <f t="shared" ref="G23:G25" si="2">D23/K23*100</f>
        <v>123.40425531914893</v>
      </c>
      <c r="H23" s="233"/>
      <c r="K23" s="230">
        <v>47</v>
      </c>
    </row>
    <row r="24" spans="1:11" s="230" customFormat="1" ht="25.5" customHeight="1">
      <c r="A24" s="230" t="s">
        <v>120</v>
      </c>
      <c r="B24" s="217">
        <v>1058</v>
      </c>
      <c r="C24" s="217">
        <f>D24-B24</f>
        <v>1813</v>
      </c>
      <c r="D24" s="217">
        <v>2871</v>
      </c>
      <c r="E24" s="247">
        <f t="shared" ref="E24:F25" si="3">B24/I24*100</f>
        <v>99.811320754716988</v>
      </c>
      <c r="F24" s="247">
        <f t="shared" si="3"/>
        <v>457.82828282828279</v>
      </c>
      <c r="G24" s="247">
        <f t="shared" si="2"/>
        <v>197.18406593406596</v>
      </c>
      <c r="H24" s="234"/>
      <c r="I24" s="230">
        <v>1060</v>
      </c>
      <c r="J24" s="230">
        <f>K24-I24</f>
        <v>396</v>
      </c>
      <c r="K24" s="230">
        <v>1456</v>
      </c>
    </row>
    <row r="25" spans="1:11" s="230" customFormat="1" ht="25.5" customHeight="1">
      <c r="A25" s="230" t="s">
        <v>121</v>
      </c>
      <c r="B25" s="217">
        <v>11540</v>
      </c>
      <c r="C25" s="217">
        <f>D25-B25</f>
        <v>13975</v>
      </c>
      <c r="D25" s="217">
        <v>25515</v>
      </c>
      <c r="E25" s="247">
        <f t="shared" si="3"/>
        <v>99.098325461571491</v>
      </c>
      <c r="F25" s="247">
        <f t="shared" si="3"/>
        <v>129.42211520651972</v>
      </c>
      <c r="G25" s="247">
        <f t="shared" si="2"/>
        <v>113.68800962438176</v>
      </c>
      <c r="H25" s="234"/>
      <c r="I25" s="230">
        <v>11645</v>
      </c>
      <c r="J25" s="230">
        <f>K25-I25</f>
        <v>10798</v>
      </c>
      <c r="K25" s="230">
        <v>22443</v>
      </c>
    </row>
    <row r="26" spans="1:11" s="230" customFormat="1" ht="25.5" customHeight="1">
      <c r="A26" s="230" t="s">
        <v>122</v>
      </c>
      <c r="B26" s="233">
        <v>0</v>
      </c>
      <c r="C26" s="233">
        <v>0</v>
      </c>
      <c r="D26" s="233">
        <v>0</v>
      </c>
      <c r="E26" s="247">
        <v>0</v>
      </c>
      <c r="F26" s="247">
        <v>0</v>
      </c>
      <c r="G26" s="247">
        <v>0</v>
      </c>
      <c r="H26" s="234"/>
    </row>
    <row r="27" spans="1:11" s="230" customFormat="1" ht="25.5" customHeight="1">
      <c r="A27" s="235" t="s">
        <v>123</v>
      </c>
      <c r="B27" s="233">
        <v>0</v>
      </c>
      <c r="C27" s="233">
        <v>0</v>
      </c>
      <c r="D27" s="233">
        <v>0</v>
      </c>
      <c r="E27" s="247">
        <v>0</v>
      </c>
      <c r="F27" s="247">
        <v>0</v>
      </c>
      <c r="G27" s="247">
        <v>0</v>
      </c>
      <c r="H27" s="234"/>
    </row>
    <row r="28" spans="1:11" s="230" customFormat="1" ht="25.5" customHeight="1">
      <c r="A28" s="235" t="s">
        <v>124</v>
      </c>
      <c r="B28" s="233">
        <v>0</v>
      </c>
      <c r="C28" s="233">
        <v>0</v>
      </c>
      <c r="D28" s="233">
        <v>0</v>
      </c>
      <c r="E28" s="247">
        <v>0</v>
      </c>
      <c r="F28" s="247">
        <v>0</v>
      </c>
      <c r="G28" s="247">
        <v>0</v>
      </c>
      <c r="H28" s="234"/>
    </row>
    <row r="29" spans="1:11" s="230" customFormat="1" ht="20.100000000000001" customHeight="1">
      <c r="B29" s="225"/>
      <c r="C29" s="225"/>
      <c r="D29" s="225"/>
      <c r="E29" s="214"/>
      <c r="F29" s="214"/>
      <c r="G29" s="214"/>
      <c r="H29" s="214"/>
    </row>
  </sheetData>
  <mergeCells count="8">
    <mergeCell ref="B4:B5"/>
    <mergeCell ref="C4:C5"/>
    <mergeCell ref="D4:D5"/>
    <mergeCell ref="E4:G4"/>
    <mergeCell ref="B20:B21"/>
    <mergeCell ref="C20:C21"/>
    <mergeCell ref="D20:D21"/>
    <mergeCell ref="E20:G20"/>
  </mergeCells>
  <printOptions horizontalCentered="1"/>
  <pageMargins left="0.98425196850393704" right="0.19685039370078741" top="0.78740157480314965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7"/>
  <sheetViews>
    <sheetView workbookViewId="0">
      <selection activeCell="B19" sqref="B19"/>
    </sheetView>
  </sheetViews>
  <sheetFormatPr defaultColWidth="8" defaultRowHeight="18.75"/>
  <cols>
    <col min="1" max="1" width="26.125" style="237" customWidth="1"/>
    <col min="2" max="4" width="9.625" style="225" customWidth="1"/>
    <col min="5" max="6" width="7.5" style="225" customWidth="1"/>
    <col min="7" max="7" width="8.25" style="225" customWidth="1"/>
    <col min="8" max="8" width="7.625" style="225" customWidth="1"/>
    <col min="9" max="10" width="10.375" style="237" hidden="1" customWidth="1"/>
    <col min="11" max="11" width="9.5" style="237" hidden="1" customWidth="1"/>
    <col min="12" max="12" width="0" style="237" hidden="1" customWidth="1"/>
    <col min="13" max="15" width="8" style="237"/>
    <col min="16" max="16" width="8.875" style="229" bestFit="1" customWidth="1"/>
    <col min="17" max="16384" width="8" style="237"/>
  </cols>
  <sheetData>
    <row r="1" spans="1:16" s="229" customFormat="1">
      <c r="A1" s="236" t="s">
        <v>325</v>
      </c>
      <c r="B1" s="205"/>
      <c r="C1" s="205"/>
      <c r="D1" s="205"/>
      <c r="E1" s="205"/>
      <c r="F1" s="205"/>
      <c r="G1" s="205"/>
      <c r="H1" s="205"/>
    </row>
    <row r="2" spans="1:16" s="229" customFormat="1" ht="15.75" customHeight="1">
      <c r="A2" s="236"/>
      <c r="B2" s="205"/>
      <c r="C2" s="205"/>
      <c r="D2" s="205"/>
      <c r="E2" s="205"/>
      <c r="F2" s="205"/>
      <c r="G2" s="205"/>
      <c r="H2" s="205"/>
    </row>
    <row r="3" spans="1:16" s="229" customFormat="1" ht="15.75" customHeight="1">
      <c r="A3" s="236"/>
      <c r="B3" s="205"/>
      <c r="C3" s="205"/>
      <c r="D3" s="205"/>
      <c r="E3" s="205"/>
      <c r="F3" s="205"/>
      <c r="G3" s="205"/>
      <c r="H3" s="205"/>
    </row>
    <row r="4" spans="1:16" ht="35.25" customHeight="1">
      <c r="A4" s="231"/>
      <c r="B4" s="646" t="s">
        <v>103</v>
      </c>
      <c r="C4" s="646" t="s">
        <v>125</v>
      </c>
      <c r="D4" s="646" t="s">
        <v>70</v>
      </c>
      <c r="E4" s="648" t="s">
        <v>139</v>
      </c>
      <c r="F4" s="648"/>
      <c r="G4" s="648"/>
      <c r="H4" s="207"/>
    </row>
    <row r="5" spans="1:16" ht="11.25" customHeight="1">
      <c r="A5" s="230"/>
      <c r="B5" s="649"/>
      <c r="C5" s="649"/>
      <c r="D5" s="649"/>
      <c r="E5" s="650" t="s">
        <v>103</v>
      </c>
      <c r="F5" s="650" t="s">
        <v>104</v>
      </c>
      <c r="G5" s="650" t="s">
        <v>67</v>
      </c>
      <c r="H5" s="210"/>
    </row>
    <row r="6" spans="1:16" ht="22.5" customHeight="1">
      <c r="A6" s="230"/>
      <c r="B6" s="238" t="s">
        <v>126</v>
      </c>
      <c r="C6" s="238" t="s">
        <v>126</v>
      </c>
      <c r="D6" s="238" t="s">
        <v>126</v>
      </c>
      <c r="E6" s="651"/>
      <c r="F6" s="651"/>
      <c r="G6" s="651"/>
      <c r="H6" s="239"/>
      <c r="I6" s="237" t="s">
        <v>116</v>
      </c>
      <c r="J6" s="237" t="s">
        <v>117</v>
      </c>
      <c r="K6" s="237" t="s">
        <v>118</v>
      </c>
    </row>
    <row r="7" spans="1:16">
      <c r="A7" s="230"/>
      <c r="B7" s="258"/>
      <c r="C7" s="258"/>
      <c r="D7" s="258"/>
      <c r="E7" s="210"/>
      <c r="F7" s="210"/>
      <c r="G7" s="210"/>
      <c r="H7" s="239"/>
    </row>
    <row r="8" spans="1:16" ht="23.25" customHeight="1">
      <c r="A8" s="240" t="s">
        <v>127</v>
      </c>
      <c r="B8" s="165">
        <f>B9+B10+B11</f>
        <v>29715.120833333331</v>
      </c>
      <c r="C8" s="165">
        <f>C9+C10+C11</f>
        <v>17888</v>
      </c>
      <c r="D8" s="165">
        <f t="shared" ref="D8" si="0">D9+D10+D11</f>
        <v>47603.120833333334</v>
      </c>
      <c r="E8" s="241">
        <f t="shared" ref="E8:G15" si="1">IF(I8&gt;0,B8/I8%,0)</f>
        <v>107.9450771335852</v>
      </c>
      <c r="F8" s="241">
        <f t="shared" si="1"/>
        <v>105.97784228923516</v>
      </c>
      <c r="G8" s="241">
        <f t="shared" si="1"/>
        <v>107.19733563026851</v>
      </c>
      <c r="H8" s="241"/>
      <c r="I8" s="242">
        <f>I9+I10+I11</f>
        <v>27528</v>
      </c>
      <c r="J8" s="243">
        <f>J9+J10+J11</f>
        <v>16879</v>
      </c>
      <c r="K8" s="243">
        <f>K9+K10+K11</f>
        <v>44407</v>
      </c>
      <c r="N8" s="244"/>
      <c r="O8" s="245"/>
    </row>
    <row r="9" spans="1:16" ht="23.25" customHeight="1">
      <c r="A9" s="246" t="s">
        <v>128</v>
      </c>
      <c r="B9" s="172">
        <v>29592.037499999999</v>
      </c>
      <c r="C9" s="172">
        <v>17745</v>
      </c>
      <c r="D9" s="172">
        <f>B9+C9</f>
        <v>47337.037499999999</v>
      </c>
      <c r="E9" s="247">
        <f t="shared" si="1"/>
        <v>107.99619539432867</v>
      </c>
      <c r="F9" s="247">
        <f t="shared" si="1"/>
        <v>106.08596879296944</v>
      </c>
      <c r="G9" s="247">
        <f t="shared" si="1"/>
        <v>107.272111811095</v>
      </c>
      <c r="H9" s="247"/>
      <c r="I9" s="245">
        <v>27401</v>
      </c>
      <c r="J9" s="245">
        <v>16727</v>
      </c>
      <c r="K9" s="245">
        <f>I9+J9</f>
        <v>44128</v>
      </c>
      <c r="P9" s="248"/>
    </row>
    <row r="10" spans="1:16" ht="23.25" customHeight="1">
      <c r="A10" s="249" t="s">
        <v>129</v>
      </c>
      <c r="B10" s="172">
        <v>12.083333333333332</v>
      </c>
      <c r="C10" s="172">
        <v>30</v>
      </c>
      <c r="D10" s="172">
        <f t="shared" ref="D10:D11" si="2">B10+C10</f>
        <v>42.083333333333329</v>
      </c>
      <c r="E10" s="247">
        <f t="shared" si="1"/>
        <v>92.948717948717942</v>
      </c>
      <c r="F10" s="247">
        <f t="shared" si="1"/>
        <v>103.44827586206897</v>
      </c>
      <c r="G10" s="247">
        <f t="shared" si="1"/>
        <v>100.1984126984127</v>
      </c>
      <c r="H10" s="247"/>
      <c r="I10" s="245">
        <v>13</v>
      </c>
      <c r="J10" s="245">
        <v>29</v>
      </c>
      <c r="K10" s="245">
        <f t="shared" ref="K10:K11" si="3">I10+J10</f>
        <v>42</v>
      </c>
      <c r="P10" s="248"/>
    </row>
    <row r="11" spans="1:16" ht="23.25" customHeight="1">
      <c r="A11" s="249" t="s">
        <v>130</v>
      </c>
      <c r="B11" s="172">
        <v>111</v>
      </c>
      <c r="C11" s="172">
        <v>113</v>
      </c>
      <c r="D11" s="172">
        <f t="shared" si="2"/>
        <v>224</v>
      </c>
      <c r="E11" s="247">
        <f t="shared" si="1"/>
        <v>97.368421052631589</v>
      </c>
      <c r="F11" s="247">
        <f t="shared" si="1"/>
        <v>91.869918699186996</v>
      </c>
      <c r="G11" s="247">
        <f t="shared" si="1"/>
        <v>94.514767932489448</v>
      </c>
      <c r="H11" s="247"/>
      <c r="I11" s="245">
        <v>114</v>
      </c>
      <c r="J11" s="245">
        <v>123</v>
      </c>
      <c r="K11" s="245">
        <f t="shared" si="3"/>
        <v>237</v>
      </c>
      <c r="P11" s="248"/>
    </row>
    <row r="12" spans="1:16" ht="23.25" customHeight="1">
      <c r="A12" s="240" t="s">
        <v>131</v>
      </c>
      <c r="B12" s="165">
        <f>B13+B14+B15</f>
        <v>29383</v>
      </c>
      <c r="C12" s="165">
        <f t="shared" ref="C12:D12" si="4">C13+C14+C15</f>
        <v>17447</v>
      </c>
      <c r="D12" s="165">
        <f t="shared" si="4"/>
        <v>46830</v>
      </c>
      <c r="E12" s="241">
        <f t="shared" si="1"/>
        <v>108.09329360261928</v>
      </c>
      <c r="F12" s="241">
        <f t="shared" si="1"/>
        <v>106.40361041653961</v>
      </c>
      <c r="G12" s="241">
        <f t="shared" si="1"/>
        <v>107.45754933455713</v>
      </c>
      <c r="H12" s="241"/>
      <c r="I12" s="243">
        <f>I13+I14+I15</f>
        <v>27183</v>
      </c>
      <c r="J12" s="243">
        <f>J13+J14+J15</f>
        <v>16397</v>
      </c>
      <c r="K12" s="243">
        <f>SUM(K13:K15)</f>
        <v>43580</v>
      </c>
    </row>
    <row r="13" spans="1:16" ht="23.25" customHeight="1">
      <c r="A13" s="246" t="s">
        <v>128</v>
      </c>
      <c r="B13" s="172">
        <v>29368</v>
      </c>
      <c r="C13" s="172">
        <v>17430</v>
      </c>
      <c r="D13" s="172">
        <f>B13+C13</f>
        <v>46798</v>
      </c>
      <c r="E13" s="247">
        <f>IF(I13&gt;0,B13/I13%,0)</f>
        <v>108.09776207302708</v>
      </c>
      <c r="F13" s="247">
        <f>IF(J13&gt;0,C13/J13%,0)</f>
        <v>106.45575032064986</v>
      </c>
      <c r="G13" s="247">
        <f t="shared" si="1"/>
        <v>107.48030591855951</v>
      </c>
      <c r="H13" s="247"/>
      <c r="I13" s="172">
        <v>27168</v>
      </c>
      <c r="J13" s="172">
        <v>16373</v>
      </c>
      <c r="K13" s="245">
        <v>43541</v>
      </c>
      <c r="N13" s="244"/>
    </row>
    <row r="14" spans="1:16" ht="23.25" customHeight="1">
      <c r="A14" s="249" t="s">
        <v>129</v>
      </c>
      <c r="B14" s="172">
        <v>2</v>
      </c>
      <c r="C14" s="172">
        <v>13</v>
      </c>
      <c r="D14" s="172">
        <f t="shared" ref="D14:D15" si="5">B14+C14</f>
        <v>15</v>
      </c>
      <c r="E14" s="247">
        <f t="shared" ref="E14:G19" si="6">IF(I14&gt;0,B14/I14%,0)</f>
        <v>100</v>
      </c>
      <c r="F14" s="247">
        <f>IF(J14&gt;0,C14/J14%,0)</f>
        <v>118.18181818181819</v>
      </c>
      <c r="G14" s="247">
        <f t="shared" si="1"/>
        <v>115.38461538461539</v>
      </c>
      <c r="H14" s="247"/>
      <c r="I14" s="172">
        <v>2</v>
      </c>
      <c r="J14" s="172">
        <v>11</v>
      </c>
      <c r="K14" s="245">
        <v>13</v>
      </c>
      <c r="N14" s="244"/>
    </row>
    <row r="15" spans="1:16" ht="23.25" customHeight="1">
      <c r="A15" s="249" t="s">
        <v>130</v>
      </c>
      <c r="B15" s="172">
        <v>13</v>
      </c>
      <c r="C15" s="172">
        <v>4</v>
      </c>
      <c r="D15" s="172">
        <f t="shared" si="5"/>
        <v>17</v>
      </c>
      <c r="E15" s="247">
        <f t="shared" si="6"/>
        <v>100</v>
      </c>
      <c r="F15" s="247">
        <f t="shared" si="6"/>
        <v>30.769230769230766</v>
      </c>
      <c r="G15" s="247">
        <f t="shared" si="1"/>
        <v>65.384615384615387</v>
      </c>
      <c r="H15" s="247"/>
      <c r="I15" s="172">
        <v>13</v>
      </c>
      <c r="J15" s="172">
        <v>13</v>
      </c>
      <c r="K15" s="245">
        <v>26</v>
      </c>
      <c r="N15" s="244"/>
    </row>
    <row r="16" spans="1:16" ht="23.25" customHeight="1">
      <c r="A16" s="240" t="s">
        <v>132</v>
      </c>
      <c r="B16" s="165">
        <f>SUM(B17:B19)</f>
        <v>332.12083333333334</v>
      </c>
      <c r="C16" s="165">
        <f t="shared" ref="C16:D16" si="7">SUM(C17:C19)</f>
        <v>441</v>
      </c>
      <c r="D16" s="165">
        <f t="shared" si="7"/>
        <v>773.12083333333339</v>
      </c>
      <c r="E16" s="241">
        <f t="shared" si="6"/>
        <v>96.266908212560381</v>
      </c>
      <c r="F16" s="241">
        <f t="shared" si="6"/>
        <v>91.493775933609953</v>
      </c>
      <c r="G16" s="241">
        <f t="shared" si="6"/>
        <v>93.484985892785176</v>
      </c>
      <c r="H16" s="241"/>
      <c r="I16" s="243">
        <f>I17+I18+I19</f>
        <v>345</v>
      </c>
      <c r="J16" s="243">
        <f t="shared" ref="J16:K16" si="8">J17+J18+J19</f>
        <v>482</v>
      </c>
      <c r="K16" s="243">
        <f t="shared" si="8"/>
        <v>827</v>
      </c>
      <c r="L16" s="250">
        <f>G16-100</f>
        <v>-6.5150141072148244</v>
      </c>
      <c r="N16" s="244"/>
    </row>
    <row r="17" spans="1:14" ht="23.25" customHeight="1">
      <c r="A17" s="246" t="s">
        <v>128</v>
      </c>
      <c r="B17" s="172">
        <v>224.03749999999999</v>
      </c>
      <c r="C17" s="172">
        <v>315</v>
      </c>
      <c r="D17" s="172">
        <v>539.03750000000002</v>
      </c>
      <c r="E17" s="247">
        <f t="shared" si="6"/>
        <v>96.153433476394838</v>
      </c>
      <c r="F17" s="247">
        <f t="shared" si="6"/>
        <v>88.983050847457619</v>
      </c>
      <c r="G17" s="247">
        <f t="shared" si="6"/>
        <v>91.829216354344126</v>
      </c>
      <c r="H17" s="247"/>
      <c r="I17" s="245">
        <v>233</v>
      </c>
      <c r="J17" s="245">
        <v>354</v>
      </c>
      <c r="K17" s="245">
        <v>587</v>
      </c>
      <c r="N17" s="244"/>
    </row>
    <row r="18" spans="1:14" ht="23.25" customHeight="1">
      <c r="A18" s="249" t="s">
        <v>129</v>
      </c>
      <c r="B18" s="172">
        <v>10.083333333333332</v>
      </c>
      <c r="C18" s="172">
        <v>17</v>
      </c>
      <c r="D18" s="172">
        <v>27.083333333333332</v>
      </c>
      <c r="E18" s="247">
        <f t="shared" si="6"/>
        <v>91.666666666666657</v>
      </c>
      <c r="F18" s="247">
        <f t="shared" si="6"/>
        <v>94.444444444444443</v>
      </c>
      <c r="G18" s="247">
        <f t="shared" si="6"/>
        <v>93.390804597701148</v>
      </c>
      <c r="H18" s="247"/>
      <c r="I18" s="245">
        <v>11</v>
      </c>
      <c r="J18" s="245">
        <v>18</v>
      </c>
      <c r="K18" s="245">
        <v>29</v>
      </c>
      <c r="N18" s="244"/>
    </row>
    <row r="19" spans="1:14" ht="23.25" customHeight="1">
      <c r="A19" s="249" t="s">
        <v>130</v>
      </c>
      <c r="B19" s="172">
        <v>98</v>
      </c>
      <c r="C19" s="172">
        <v>109</v>
      </c>
      <c r="D19" s="172">
        <v>207</v>
      </c>
      <c r="E19" s="247">
        <f t="shared" si="6"/>
        <v>97.029702970297024</v>
      </c>
      <c r="F19" s="247">
        <f t="shared" si="6"/>
        <v>99.090909090909079</v>
      </c>
      <c r="G19" s="247">
        <f t="shared" si="6"/>
        <v>98.104265402843609</v>
      </c>
      <c r="H19" s="247"/>
      <c r="I19" s="245">
        <v>101</v>
      </c>
      <c r="J19" s="245">
        <v>110</v>
      </c>
      <c r="K19" s="245">
        <v>211</v>
      </c>
      <c r="N19" s="244"/>
    </row>
    <row r="20" spans="1:14" ht="20.100000000000001" customHeight="1"/>
    <row r="21" spans="1:14" ht="20.100000000000001" customHeight="1"/>
    <row r="22" spans="1:14" ht="20.100000000000001" customHeight="1"/>
    <row r="23" spans="1:14" ht="20.100000000000001" customHeight="1"/>
    <row r="24" spans="1:14" ht="20.100000000000001" customHeight="1"/>
    <row r="25" spans="1:14" ht="20.100000000000001" customHeight="1"/>
    <row r="26" spans="1:14" ht="24.95" customHeight="1"/>
    <row r="27" spans="1:14" ht="24.95" customHeight="1"/>
  </sheetData>
  <mergeCells count="7">
    <mergeCell ref="B4:B5"/>
    <mergeCell ref="C4:C5"/>
    <mergeCell ref="D4:D5"/>
    <mergeCell ref="E4:G4"/>
    <mergeCell ref="G5:G6"/>
    <mergeCell ref="F5:F6"/>
    <mergeCell ref="E5:E6"/>
  </mergeCells>
  <printOptions horizontalCentered="1"/>
  <pageMargins left="0.39370078740157483" right="0.78740157480314965" top="0.78740157480314965" bottom="0.39370078740157483" header="0.31496062992125984" footer="0.31496062992125984"/>
  <pageSetup paperSize="9" firstPageNumber="1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N27"/>
  <sheetViews>
    <sheetView workbookViewId="0">
      <selection activeCell="B19" sqref="B19"/>
    </sheetView>
  </sheetViews>
  <sheetFormatPr defaultColWidth="12.875" defaultRowHeight="16.5" customHeight="1"/>
  <cols>
    <col min="1" max="1" width="38.75" style="26" customWidth="1"/>
    <col min="2" max="5" width="9.125" style="26" customWidth="1"/>
    <col min="6" max="16384" width="12.875" style="26"/>
  </cols>
  <sheetData>
    <row r="1" spans="1:118" s="597" customFormat="1" ht="18.75">
      <c r="A1" s="652" t="s">
        <v>326</v>
      </c>
      <c r="B1" s="652"/>
      <c r="C1" s="652"/>
      <c r="D1" s="652"/>
      <c r="E1" s="652"/>
    </row>
    <row r="2" spans="1:118" s="597" customFormat="1" ht="18.75">
      <c r="A2" s="598"/>
      <c r="B2" s="598"/>
      <c r="C2" s="598"/>
      <c r="D2" s="598"/>
      <c r="E2" s="598"/>
    </row>
    <row r="3" spans="1:118" s="98" customFormat="1">
      <c r="A3" s="99"/>
      <c r="C3" s="100"/>
      <c r="D3" s="653" t="s">
        <v>4</v>
      </c>
      <c r="E3" s="653"/>
    </row>
    <row r="4" spans="1:118" s="28" customFormat="1" ht="25.5" customHeight="1">
      <c r="A4" s="27"/>
      <c r="B4" s="111" t="s">
        <v>66</v>
      </c>
      <c r="C4" s="111" t="s">
        <v>65</v>
      </c>
      <c r="D4" s="111" t="s">
        <v>65</v>
      </c>
      <c r="E4" s="111" t="s">
        <v>67</v>
      </c>
    </row>
    <row r="5" spans="1:118" s="28" customFormat="1" ht="25.5" customHeight="1">
      <c r="A5" s="29"/>
      <c r="B5" s="110" t="s">
        <v>60</v>
      </c>
      <c r="C5" s="110" t="s">
        <v>66</v>
      </c>
      <c r="D5" s="110" t="s">
        <v>61</v>
      </c>
      <c r="E5" s="110" t="s">
        <v>62</v>
      </c>
    </row>
    <row r="6" spans="1:118" ht="15.6" customHeight="1">
      <c r="A6" s="30"/>
      <c r="B6" s="31"/>
      <c r="C6" s="31"/>
      <c r="D6" s="31"/>
      <c r="E6" s="31"/>
    </row>
    <row r="7" spans="1:118" s="34" customFormat="1" ht="24" customHeight="1">
      <c r="A7" s="32" t="s">
        <v>0</v>
      </c>
      <c r="B7" s="108">
        <v>114.59</v>
      </c>
      <c r="C7" s="108">
        <v>103.71</v>
      </c>
      <c r="D7" s="108">
        <v>108.69</v>
      </c>
      <c r="E7" s="108">
        <v>116.85</v>
      </c>
      <c r="F7" s="33"/>
      <c r="G7" s="33"/>
      <c r="H7" s="32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</row>
    <row r="8" spans="1:118" ht="24" customHeight="1">
      <c r="A8" s="35" t="s">
        <v>21</v>
      </c>
      <c r="B8" s="108">
        <v>89.7</v>
      </c>
      <c r="C8" s="108">
        <v>98.94</v>
      </c>
      <c r="D8" s="108">
        <v>86.36</v>
      </c>
      <c r="E8" s="108">
        <v>83.9</v>
      </c>
      <c r="H8" s="71"/>
    </row>
    <row r="9" spans="1:118" ht="24" customHeight="1">
      <c r="A9" s="35" t="s">
        <v>22</v>
      </c>
      <c r="B9" s="108">
        <v>114.57</v>
      </c>
      <c r="C9" s="108">
        <v>102.51</v>
      </c>
      <c r="D9" s="108">
        <v>109.85</v>
      </c>
      <c r="E9" s="108">
        <v>116.02</v>
      </c>
      <c r="H9" s="71"/>
    </row>
    <row r="10" spans="1:118" ht="24" customHeight="1">
      <c r="A10" s="36" t="s">
        <v>23</v>
      </c>
      <c r="B10" s="109">
        <v>113.24</v>
      </c>
      <c r="C10" s="109">
        <v>104.81</v>
      </c>
      <c r="D10" s="109">
        <v>108.76</v>
      </c>
      <c r="E10" s="109">
        <v>112.83</v>
      </c>
      <c r="H10" s="38"/>
    </row>
    <row r="11" spans="1:118" s="37" customFormat="1" ht="24" customHeight="1">
      <c r="A11" s="36" t="s">
        <v>24</v>
      </c>
      <c r="B11" s="109">
        <v>122.74</v>
      </c>
      <c r="C11" s="109">
        <v>101</v>
      </c>
      <c r="D11" s="109">
        <v>109.33</v>
      </c>
      <c r="E11" s="109">
        <v>119.4</v>
      </c>
      <c r="H11" s="38"/>
    </row>
    <row r="12" spans="1:118" s="37" customFormat="1" ht="24" customHeight="1">
      <c r="A12" s="36" t="s">
        <v>25</v>
      </c>
      <c r="B12" s="109">
        <v>130.47</v>
      </c>
      <c r="C12" s="109">
        <v>97.84</v>
      </c>
      <c r="D12" s="109">
        <v>117.7</v>
      </c>
      <c r="E12" s="109">
        <v>132.19999999999999</v>
      </c>
      <c r="H12" s="38"/>
    </row>
    <row r="13" spans="1:118" ht="24" customHeight="1">
      <c r="A13" s="36" t="s">
        <v>26</v>
      </c>
      <c r="B13" s="109">
        <v>99.27</v>
      </c>
      <c r="C13" s="109">
        <v>100.74</v>
      </c>
      <c r="D13" s="109">
        <v>103.12</v>
      </c>
      <c r="E13" s="109">
        <v>102.26</v>
      </c>
      <c r="H13" s="38"/>
    </row>
    <row r="14" spans="1:118" ht="24" customHeight="1">
      <c r="A14" s="36" t="s">
        <v>27</v>
      </c>
      <c r="B14" s="109">
        <v>108.03</v>
      </c>
      <c r="C14" s="109">
        <v>101.68</v>
      </c>
      <c r="D14" s="109">
        <v>103.22</v>
      </c>
      <c r="E14" s="109">
        <v>105.25</v>
      </c>
      <c r="H14" s="38"/>
    </row>
    <row r="15" spans="1:118" ht="24" customHeight="1">
      <c r="A15" s="36" t="s">
        <v>28</v>
      </c>
      <c r="B15" s="109">
        <v>100.3</v>
      </c>
      <c r="C15" s="109">
        <v>97.46</v>
      </c>
      <c r="D15" s="109">
        <v>111.39</v>
      </c>
      <c r="E15" s="109">
        <v>100.2</v>
      </c>
      <c r="H15" s="38"/>
    </row>
    <row r="16" spans="1:118" ht="24" customHeight="1">
      <c r="A16" s="36" t="s">
        <v>29</v>
      </c>
      <c r="B16" s="109">
        <v>114.44</v>
      </c>
      <c r="C16" s="109">
        <v>102.73</v>
      </c>
      <c r="D16" s="109">
        <v>113.45</v>
      </c>
      <c r="E16" s="109">
        <v>113.25</v>
      </c>
      <c r="H16" s="38"/>
    </row>
    <row r="17" spans="1:8" ht="24" customHeight="1">
      <c r="A17" s="36" t="s">
        <v>30</v>
      </c>
      <c r="B17" s="109">
        <v>106.42</v>
      </c>
      <c r="C17" s="109">
        <v>99.88</v>
      </c>
      <c r="D17" s="109">
        <v>110.42</v>
      </c>
      <c r="E17" s="109">
        <v>114.45</v>
      </c>
      <c r="H17" s="38"/>
    </row>
    <row r="18" spans="1:8" ht="24" customHeight="1">
      <c r="A18" s="36" t="s">
        <v>31</v>
      </c>
      <c r="B18" s="109">
        <v>121.55</v>
      </c>
      <c r="C18" s="109">
        <v>101.76</v>
      </c>
      <c r="D18" s="109">
        <v>118.19</v>
      </c>
      <c r="E18" s="109">
        <v>119.28</v>
      </c>
      <c r="H18" s="38"/>
    </row>
    <row r="19" spans="1:8" ht="24" customHeight="1">
      <c r="A19" s="36" t="s">
        <v>32</v>
      </c>
      <c r="B19" s="109">
        <v>116.09</v>
      </c>
      <c r="C19" s="109">
        <v>104.36</v>
      </c>
      <c r="D19" s="109">
        <v>114.68</v>
      </c>
      <c r="E19" s="109">
        <v>120.74</v>
      </c>
      <c r="H19" s="38"/>
    </row>
    <row r="20" spans="1:8" ht="29.25" customHeight="1">
      <c r="A20" s="36" t="s">
        <v>33</v>
      </c>
      <c r="B20" s="109">
        <v>134.29</v>
      </c>
      <c r="C20" s="109">
        <v>104.99</v>
      </c>
      <c r="D20" s="109">
        <v>108.27</v>
      </c>
      <c r="E20" s="109">
        <v>131.08000000000001</v>
      </c>
      <c r="H20" s="38"/>
    </row>
    <row r="21" spans="1:8" ht="24" customHeight="1">
      <c r="A21" s="36" t="s">
        <v>34</v>
      </c>
      <c r="B21" s="109">
        <v>108.34</v>
      </c>
      <c r="C21" s="109">
        <v>102.89</v>
      </c>
      <c r="D21" s="109">
        <v>105.34</v>
      </c>
      <c r="E21" s="109">
        <v>113.48</v>
      </c>
      <c r="H21" s="38"/>
    </row>
    <row r="22" spans="1:8" ht="28.5" customHeight="1">
      <c r="A22" s="259" t="s">
        <v>35</v>
      </c>
      <c r="B22" s="109">
        <v>89.72</v>
      </c>
      <c r="C22" s="109">
        <v>103.26</v>
      </c>
      <c r="D22" s="109">
        <v>96.81</v>
      </c>
      <c r="E22" s="109">
        <v>96.51</v>
      </c>
      <c r="H22" s="38"/>
    </row>
    <row r="23" spans="1:8" ht="24" customHeight="1">
      <c r="A23" s="35" t="s">
        <v>36</v>
      </c>
      <c r="B23" s="108">
        <v>115.66</v>
      </c>
      <c r="C23" s="108">
        <v>112.69</v>
      </c>
      <c r="D23" s="108">
        <v>101.84</v>
      </c>
      <c r="E23" s="108">
        <v>124.04</v>
      </c>
      <c r="H23" s="71"/>
    </row>
    <row r="24" spans="1:8" ht="24" customHeight="1">
      <c r="A24" s="35" t="s">
        <v>37</v>
      </c>
      <c r="B24" s="108">
        <v>107.92</v>
      </c>
      <c r="C24" s="108">
        <v>103.51</v>
      </c>
      <c r="D24" s="108">
        <v>107.76</v>
      </c>
      <c r="E24" s="108">
        <v>106.84</v>
      </c>
      <c r="H24" s="71"/>
    </row>
    <row r="25" spans="1:8" ht="24" customHeight="1">
      <c r="A25" s="36" t="s">
        <v>38</v>
      </c>
      <c r="B25" s="109">
        <v>102.74</v>
      </c>
      <c r="C25" s="109">
        <v>104.09</v>
      </c>
      <c r="D25" s="109">
        <v>100.45</v>
      </c>
      <c r="E25" s="109">
        <v>103.17</v>
      </c>
      <c r="H25" s="38"/>
    </row>
    <row r="26" spans="1:8" ht="24" customHeight="1">
      <c r="A26" s="36" t="s">
        <v>39</v>
      </c>
      <c r="B26" s="109">
        <v>120.75</v>
      </c>
      <c r="C26" s="109">
        <v>102.4</v>
      </c>
      <c r="D26" s="109">
        <v>127.36</v>
      </c>
      <c r="E26" s="109">
        <v>120.56</v>
      </c>
      <c r="H26" s="38"/>
    </row>
    <row r="27" spans="1:8" ht="16.5" customHeight="1">
      <c r="A27" s="38"/>
    </row>
  </sheetData>
  <mergeCells count="2">
    <mergeCell ref="A1:E1"/>
    <mergeCell ref="D3:E3"/>
  </mergeCells>
  <printOptions horizontalCentered="1"/>
  <pageMargins left="0.98425196850393704" right="0.19685039370078741" top="0.78740157480314965" bottom="0.39370078740157483" header="0.31496062992125984" footer="0.31496062992125984"/>
  <pageSetup paperSize="9" firstPageNumber="1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I26"/>
  <sheetViews>
    <sheetView zoomScaleNormal="100" workbookViewId="0">
      <selection activeCell="B19" sqref="B19"/>
    </sheetView>
  </sheetViews>
  <sheetFormatPr defaultColWidth="12.875" defaultRowHeight="16.5" customHeight="1"/>
  <cols>
    <col min="1" max="1" width="40.5" style="26" customWidth="1"/>
    <col min="2" max="4" width="10.5" style="26" customWidth="1"/>
    <col min="5" max="16384" width="12.875" style="26"/>
  </cols>
  <sheetData>
    <row r="1" spans="1:113" s="597" customFormat="1" ht="18.75">
      <c r="A1" s="652" t="s">
        <v>327</v>
      </c>
      <c r="B1" s="652"/>
      <c r="C1" s="652"/>
    </row>
    <row r="2" spans="1:113" s="597" customFormat="1" ht="18.75">
      <c r="A2" s="598"/>
      <c r="B2" s="598"/>
      <c r="C2" s="598"/>
      <c r="D2" s="598"/>
    </row>
    <row r="3" spans="1:113" s="28" customFormat="1" ht="22.5" customHeight="1">
      <c r="A3" s="80"/>
      <c r="C3" s="654" t="s">
        <v>4</v>
      </c>
      <c r="D3" s="654"/>
    </row>
    <row r="4" spans="1:113" s="28" customFormat="1" ht="23.25" customHeight="1">
      <c r="A4" s="27"/>
      <c r="B4" s="39" t="s">
        <v>68</v>
      </c>
      <c r="C4" s="39" t="s">
        <v>69</v>
      </c>
      <c r="D4" s="111" t="s">
        <v>67</v>
      </c>
    </row>
    <row r="5" spans="1:113" s="28" customFormat="1" ht="23.25" customHeight="1">
      <c r="A5" s="29"/>
      <c r="B5" s="40" t="s">
        <v>63</v>
      </c>
      <c r="C5" s="40" t="s">
        <v>64</v>
      </c>
      <c r="D5" s="110" t="s">
        <v>62</v>
      </c>
    </row>
    <row r="6" spans="1:113" ht="15">
      <c r="A6" s="30"/>
      <c r="B6" s="41"/>
      <c r="C6" s="41"/>
      <c r="D6" s="31"/>
    </row>
    <row r="7" spans="1:113" s="70" customFormat="1" ht="21.75" customHeight="1">
      <c r="A7" s="32" t="s">
        <v>0</v>
      </c>
      <c r="B7" s="108">
        <v>123.93</v>
      </c>
      <c r="C7" s="108">
        <v>111.74</v>
      </c>
      <c r="D7" s="108">
        <v>116.85</v>
      </c>
    </row>
    <row r="8" spans="1:113" s="34" customFormat="1" ht="21.75" customHeight="1">
      <c r="A8" s="35" t="s">
        <v>21</v>
      </c>
      <c r="B8" s="108">
        <v>77.41</v>
      </c>
      <c r="C8" s="108">
        <v>89.41</v>
      </c>
      <c r="D8" s="108">
        <v>83.9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</row>
    <row r="9" spans="1:113" ht="21.75" customHeight="1">
      <c r="A9" s="35" t="s">
        <v>22</v>
      </c>
      <c r="B9" s="108">
        <v>121.89</v>
      </c>
      <c r="C9" s="108">
        <v>111.78</v>
      </c>
      <c r="D9" s="108">
        <v>116.02</v>
      </c>
    </row>
    <row r="10" spans="1:113" ht="21.75" customHeight="1">
      <c r="A10" s="36" t="s">
        <v>23</v>
      </c>
      <c r="B10" s="109">
        <v>118.07</v>
      </c>
      <c r="C10" s="109">
        <v>108.4</v>
      </c>
      <c r="D10" s="109">
        <v>112.83</v>
      </c>
    </row>
    <row r="11" spans="1:113" ht="21.75" customHeight="1">
      <c r="A11" s="36" t="s">
        <v>24</v>
      </c>
      <c r="B11" s="109">
        <v>126.03</v>
      </c>
      <c r="C11" s="109">
        <v>114.26</v>
      </c>
      <c r="D11" s="109">
        <v>119.4</v>
      </c>
    </row>
    <row r="12" spans="1:113" s="37" customFormat="1" ht="21.75" customHeight="1">
      <c r="A12" s="36" t="s">
        <v>25</v>
      </c>
      <c r="B12" s="109">
        <v>147.88</v>
      </c>
      <c r="C12" s="109">
        <v>121.2</v>
      </c>
      <c r="D12" s="109">
        <v>132.19999999999999</v>
      </c>
    </row>
    <row r="13" spans="1:113" ht="21.75" customHeight="1">
      <c r="A13" s="36" t="s">
        <v>26</v>
      </c>
      <c r="B13" s="109">
        <v>103.14</v>
      </c>
      <c r="C13" s="109">
        <v>101.42</v>
      </c>
      <c r="D13" s="109">
        <v>102.26</v>
      </c>
    </row>
    <row r="14" spans="1:113" ht="21.75" customHeight="1">
      <c r="A14" s="36" t="s">
        <v>27</v>
      </c>
      <c r="B14" s="109">
        <v>106.58</v>
      </c>
      <c r="C14" s="109">
        <v>104.17</v>
      </c>
      <c r="D14" s="109">
        <v>105.25</v>
      </c>
    </row>
    <row r="15" spans="1:113" ht="21.75" customHeight="1">
      <c r="A15" s="36" t="s">
        <v>28</v>
      </c>
      <c r="B15" s="109">
        <v>101.21</v>
      </c>
      <c r="C15" s="109">
        <v>99.47</v>
      </c>
      <c r="D15" s="109">
        <v>100.2</v>
      </c>
    </row>
    <row r="16" spans="1:113" ht="21.75" customHeight="1">
      <c r="A16" s="36" t="s">
        <v>29</v>
      </c>
      <c r="B16" s="109">
        <v>110.67</v>
      </c>
      <c r="C16" s="109">
        <v>115.37</v>
      </c>
      <c r="D16" s="109">
        <v>113.25</v>
      </c>
    </row>
    <row r="17" spans="1:4" ht="21.75" customHeight="1">
      <c r="A17" s="36" t="s">
        <v>30</v>
      </c>
      <c r="B17" s="109">
        <v>120.25</v>
      </c>
      <c r="C17" s="109">
        <v>109.8</v>
      </c>
      <c r="D17" s="109">
        <v>114.45</v>
      </c>
    </row>
    <row r="18" spans="1:4" ht="21.75" customHeight="1">
      <c r="A18" s="36" t="s">
        <v>31</v>
      </c>
      <c r="B18" s="109">
        <v>124.05</v>
      </c>
      <c r="C18" s="109">
        <v>115.93</v>
      </c>
      <c r="D18" s="109">
        <v>119.28</v>
      </c>
    </row>
    <row r="19" spans="1:4" ht="21.75" customHeight="1">
      <c r="A19" s="36" t="s">
        <v>32</v>
      </c>
      <c r="B19" s="109">
        <v>124.01</v>
      </c>
      <c r="C19" s="109">
        <v>118.79</v>
      </c>
      <c r="D19" s="109">
        <v>120.74</v>
      </c>
    </row>
    <row r="20" spans="1:4" ht="21.75" customHeight="1">
      <c r="A20" s="36" t="s">
        <v>33</v>
      </c>
      <c r="B20" s="109">
        <v>142.68</v>
      </c>
      <c r="C20" s="109">
        <v>125.03</v>
      </c>
      <c r="D20" s="109">
        <v>131.08000000000001</v>
      </c>
    </row>
    <row r="21" spans="1:4" ht="21.75" customHeight="1">
      <c r="A21" s="36" t="s">
        <v>34</v>
      </c>
      <c r="B21" s="109">
        <v>121.84</v>
      </c>
      <c r="C21" s="109">
        <v>107.59</v>
      </c>
      <c r="D21" s="109">
        <v>113.48</v>
      </c>
    </row>
    <row r="22" spans="1:4" ht="21.75" customHeight="1">
      <c r="A22" s="36" t="s">
        <v>35</v>
      </c>
      <c r="B22" s="109">
        <v>94.37</v>
      </c>
      <c r="C22" s="109">
        <v>98.96</v>
      </c>
      <c r="D22" s="109">
        <v>96.51</v>
      </c>
    </row>
    <row r="23" spans="1:4" ht="21.75" customHeight="1">
      <c r="A23" s="35" t="s">
        <v>36</v>
      </c>
      <c r="B23" s="108">
        <v>141.25</v>
      </c>
      <c r="C23" s="108">
        <v>111.99</v>
      </c>
      <c r="D23" s="108">
        <v>124.04</v>
      </c>
    </row>
    <row r="24" spans="1:4" ht="21.75" customHeight="1">
      <c r="A24" s="35" t="s">
        <v>37</v>
      </c>
      <c r="B24" s="108">
        <v>105.06</v>
      </c>
      <c r="C24" s="108">
        <v>108.66</v>
      </c>
      <c r="D24" s="108">
        <v>106.84</v>
      </c>
    </row>
    <row r="25" spans="1:4" ht="21.75" customHeight="1">
      <c r="A25" s="36" t="s">
        <v>38</v>
      </c>
      <c r="B25" s="109">
        <v>102.64</v>
      </c>
      <c r="C25" s="109">
        <v>103.71</v>
      </c>
      <c r="D25" s="109">
        <v>103.17</v>
      </c>
    </row>
    <row r="26" spans="1:4" ht="21.75" customHeight="1">
      <c r="A26" s="36" t="s">
        <v>39</v>
      </c>
      <c r="B26" s="109">
        <v>119.53</v>
      </c>
      <c r="C26" s="109">
        <v>121.43</v>
      </c>
      <c r="D26" s="109">
        <v>120.56</v>
      </c>
    </row>
  </sheetData>
  <mergeCells count="2">
    <mergeCell ref="A1:C1"/>
    <mergeCell ref="C3:D3"/>
  </mergeCells>
  <printOptions horizontalCentered="1"/>
  <pageMargins left="0.39370078740157483" right="0.78740157480314965" top="0.78740157480314965" bottom="0.39370078740157483" header="0.31496062992125984" footer="0.31496062992125984"/>
  <pageSetup paperSize="9" firstPageNumber="1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63"/>
  <sheetViews>
    <sheetView workbookViewId="0">
      <selection activeCell="B19" sqref="B19"/>
    </sheetView>
  </sheetViews>
  <sheetFormatPr defaultRowHeight="18" customHeight="1"/>
  <cols>
    <col min="1" max="1" width="29.75" style="51" customWidth="1"/>
    <col min="2" max="2" width="9.25" style="83" customWidth="1"/>
    <col min="3" max="5" width="9.75" style="45" customWidth="1"/>
    <col min="6" max="6" width="15" style="45" hidden="1" customWidth="1"/>
    <col min="7" max="7" width="8.375" style="45" hidden="1" customWidth="1"/>
    <col min="8" max="8" width="9" style="45" customWidth="1"/>
    <col min="9" max="9" width="1.75" style="45" customWidth="1"/>
    <col min="10" max="10" width="9" style="45"/>
    <col min="11" max="11" width="13.25" style="45" customWidth="1"/>
    <col min="12" max="242" width="9" style="45"/>
    <col min="243" max="243" width="29.625" style="45" customWidth="1"/>
    <col min="244" max="244" width="9" style="45" bestFit="1" customWidth="1"/>
    <col min="245" max="245" width="6.875" style="45" bestFit="1" customWidth="1"/>
    <col min="246" max="246" width="6.125" style="45" bestFit="1" customWidth="1"/>
    <col min="247" max="247" width="6.625" style="45" bestFit="1" customWidth="1"/>
    <col min="248" max="249" width="9.375" style="45" customWidth="1"/>
    <col min="250" max="498" width="9" style="45"/>
    <col min="499" max="499" width="29.625" style="45" customWidth="1"/>
    <col min="500" max="500" width="9" style="45" bestFit="1" customWidth="1"/>
    <col min="501" max="501" width="6.875" style="45" bestFit="1" customWidth="1"/>
    <col min="502" max="502" width="6.125" style="45" bestFit="1" customWidth="1"/>
    <col min="503" max="503" width="6.625" style="45" bestFit="1" customWidth="1"/>
    <col min="504" max="505" width="9.375" style="45" customWidth="1"/>
    <col min="506" max="754" width="9" style="45"/>
    <col min="755" max="755" width="29.625" style="45" customWidth="1"/>
    <col min="756" max="756" width="9" style="45" bestFit="1" customWidth="1"/>
    <col min="757" max="757" width="6.875" style="45" bestFit="1" customWidth="1"/>
    <col min="758" max="758" width="6.125" style="45" bestFit="1" customWidth="1"/>
    <col min="759" max="759" width="6.625" style="45" bestFit="1" customWidth="1"/>
    <col min="760" max="761" width="9.375" style="45" customWidth="1"/>
    <col min="762" max="1010" width="9" style="45"/>
    <col min="1011" max="1011" width="29.625" style="45" customWidth="1"/>
    <col min="1012" max="1012" width="9" style="45" bestFit="1" customWidth="1"/>
    <col min="1013" max="1013" width="6.875" style="45" bestFit="1" customWidth="1"/>
    <col min="1014" max="1014" width="6.125" style="45" bestFit="1" customWidth="1"/>
    <col min="1015" max="1015" width="6.625" style="45" bestFit="1" customWidth="1"/>
    <col min="1016" max="1017" width="9.375" style="45" customWidth="1"/>
    <col min="1018" max="1266" width="9" style="45"/>
    <col min="1267" max="1267" width="29.625" style="45" customWidth="1"/>
    <col min="1268" max="1268" width="9" style="45" bestFit="1" customWidth="1"/>
    <col min="1269" max="1269" width="6.875" style="45" bestFit="1" customWidth="1"/>
    <col min="1270" max="1270" width="6.125" style="45" bestFit="1" customWidth="1"/>
    <col min="1271" max="1271" width="6.625" style="45" bestFit="1" customWidth="1"/>
    <col min="1272" max="1273" width="9.375" style="45" customWidth="1"/>
    <col min="1274" max="1522" width="9" style="45"/>
    <col min="1523" max="1523" width="29.625" style="45" customWidth="1"/>
    <col min="1524" max="1524" width="9" style="45" bestFit="1" customWidth="1"/>
    <col min="1525" max="1525" width="6.875" style="45" bestFit="1" customWidth="1"/>
    <col min="1526" max="1526" width="6.125" style="45" bestFit="1" customWidth="1"/>
    <col min="1527" max="1527" width="6.625" style="45" bestFit="1" customWidth="1"/>
    <col min="1528" max="1529" width="9.375" style="45" customWidth="1"/>
    <col min="1530" max="1778" width="9" style="45"/>
    <col min="1779" max="1779" width="29.625" style="45" customWidth="1"/>
    <col min="1780" max="1780" width="9" style="45" bestFit="1" customWidth="1"/>
    <col min="1781" max="1781" width="6.875" style="45" bestFit="1" customWidth="1"/>
    <col min="1782" max="1782" width="6.125" style="45" bestFit="1" customWidth="1"/>
    <col min="1783" max="1783" width="6.625" style="45" bestFit="1" customWidth="1"/>
    <col min="1784" max="1785" width="9.375" style="45" customWidth="1"/>
    <col min="1786" max="2034" width="9" style="45"/>
    <col min="2035" max="2035" width="29.625" style="45" customWidth="1"/>
    <col min="2036" max="2036" width="9" style="45" bestFit="1" customWidth="1"/>
    <col min="2037" max="2037" width="6.875" style="45" bestFit="1" customWidth="1"/>
    <col min="2038" max="2038" width="6.125" style="45" bestFit="1" customWidth="1"/>
    <col min="2039" max="2039" width="6.625" style="45" bestFit="1" customWidth="1"/>
    <col min="2040" max="2041" width="9.375" style="45" customWidth="1"/>
    <col min="2042" max="2290" width="9" style="45"/>
    <col min="2291" max="2291" width="29.625" style="45" customWidth="1"/>
    <col min="2292" max="2292" width="9" style="45" bestFit="1" customWidth="1"/>
    <col min="2293" max="2293" width="6.875" style="45" bestFit="1" customWidth="1"/>
    <col min="2294" max="2294" width="6.125" style="45" bestFit="1" customWidth="1"/>
    <col min="2295" max="2295" width="6.625" style="45" bestFit="1" customWidth="1"/>
    <col min="2296" max="2297" width="9.375" style="45" customWidth="1"/>
    <col min="2298" max="2546" width="9" style="45"/>
    <col min="2547" max="2547" width="29.625" style="45" customWidth="1"/>
    <col min="2548" max="2548" width="9" style="45" bestFit="1" customWidth="1"/>
    <col min="2549" max="2549" width="6.875" style="45" bestFit="1" customWidth="1"/>
    <col min="2550" max="2550" width="6.125" style="45" bestFit="1" customWidth="1"/>
    <col min="2551" max="2551" width="6.625" style="45" bestFit="1" customWidth="1"/>
    <col min="2552" max="2553" width="9.375" style="45" customWidth="1"/>
    <col min="2554" max="2802" width="9" style="45"/>
    <col min="2803" max="2803" width="29.625" style="45" customWidth="1"/>
    <col min="2804" max="2804" width="9" style="45" bestFit="1" customWidth="1"/>
    <col min="2805" max="2805" width="6.875" style="45" bestFit="1" customWidth="1"/>
    <col min="2806" max="2806" width="6.125" style="45" bestFit="1" customWidth="1"/>
    <col min="2807" max="2807" width="6.625" style="45" bestFit="1" customWidth="1"/>
    <col min="2808" max="2809" width="9.375" style="45" customWidth="1"/>
    <col min="2810" max="3058" width="9" style="45"/>
    <col min="3059" max="3059" width="29.625" style="45" customWidth="1"/>
    <col min="3060" max="3060" width="9" style="45" bestFit="1" customWidth="1"/>
    <col min="3061" max="3061" width="6.875" style="45" bestFit="1" customWidth="1"/>
    <col min="3062" max="3062" width="6.125" style="45" bestFit="1" customWidth="1"/>
    <col min="3063" max="3063" width="6.625" style="45" bestFit="1" customWidth="1"/>
    <col min="3064" max="3065" width="9.375" style="45" customWidth="1"/>
    <col min="3066" max="3314" width="9" style="45"/>
    <col min="3315" max="3315" width="29.625" style="45" customWidth="1"/>
    <col min="3316" max="3316" width="9" style="45" bestFit="1" customWidth="1"/>
    <col min="3317" max="3317" width="6.875" style="45" bestFit="1" customWidth="1"/>
    <col min="3318" max="3318" width="6.125" style="45" bestFit="1" customWidth="1"/>
    <col min="3319" max="3319" width="6.625" style="45" bestFit="1" customWidth="1"/>
    <col min="3320" max="3321" width="9.375" style="45" customWidth="1"/>
    <col min="3322" max="3570" width="9" style="45"/>
    <col min="3571" max="3571" width="29.625" style="45" customWidth="1"/>
    <col min="3572" max="3572" width="9" style="45" bestFit="1" customWidth="1"/>
    <col min="3573" max="3573" width="6.875" style="45" bestFit="1" customWidth="1"/>
    <col min="3574" max="3574" width="6.125" style="45" bestFit="1" customWidth="1"/>
    <col min="3575" max="3575" width="6.625" style="45" bestFit="1" customWidth="1"/>
    <col min="3576" max="3577" width="9.375" style="45" customWidth="1"/>
    <col min="3578" max="3826" width="9" style="45"/>
    <col min="3827" max="3827" width="29.625" style="45" customWidth="1"/>
    <col min="3828" max="3828" width="9" style="45" bestFit="1" customWidth="1"/>
    <col min="3829" max="3829" width="6.875" style="45" bestFit="1" customWidth="1"/>
    <col min="3830" max="3830" width="6.125" style="45" bestFit="1" customWidth="1"/>
    <col min="3831" max="3831" width="6.625" style="45" bestFit="1" customWidth="1"/>
    <col min="3832" max="3833" width="9.375" style="45" customWidth="1"/>
    <col min="3834" max="4082" width="9" style="45"/>
    <col min="4083" max="4083" width="29.625" style="45" customWidth="1"/>
    <col min="4084" max="4084" width="9" style="45" bestFit="1" customWidth="1"/>
    <col min="4085" max="4085" width="6.875" style="45" bestFit="1" customWidth="1"/>
    <col min="4086" max="4086" width="6.125" style="45" bestFit="1" customWidth="1"/>
    <col min="4087" max="4087" width="6.625" style="45" bestFit="1" customWidth="1"/>
    <col min="4088" max="4089" width="9.375" style="45" customWidth="1"/>
    <col min="4090" max="4338" width="9" style="45"/>
    <col min="4339" max="4339" width="29.625" style="45" customWidth="1"/>
    <col min="4340" max="4340" width="9" style="45" bestFit="1" customWidth="1"/>
    <col min="4341" max="4341" width="6.875" style="45" bestFit="1" customWidth="1"/>
    <col min="4342" max="4342" width="6.125" style="45" bestFit="1" customWidth="1"/>
    <col min="4343" max="4343" width="6.625" style="45" bestFit="1" customWidth="1"/>
    <col min="4344" max="4345" width="9.375" style="45" customWidth="1"/>
    <col min="4346" max="4594" width="9" style="45"/>
    <col min="4595" max="4595" width="29.625" style="45" customWidth="1"/>
    <col min="4596" max="4596" width="9" style="45" bestFit="1" customWidth="1"/>
    <col min="4597" max="4597" width="6.875" style="45" bestFit="1" customWidth="1"/>
    <col min="4598" max="4598" width="6.125" style="45" bestFit="1" customWidth="1"/>
    <col min="4599" max="4599" width="6.625" style="45" bestFit="1" customWidth="1"/>
    <col min="4600" max="4601" width="9.375" style="45" customWidth="1"/>
    <col min="4602" max="4850" width="9" style="45"/>
    <col min="4851" max="4851" width="29.625" style="45" customWidth="1"/>
    <col min="4852" max="4852" width="9" style="45" bestFit="1" customWidth="1"/>
    <col min="4853" max="4853" width="6.875" style="45" bestFit="1" customWidth="1"/>
    <col min="4854" max="4854" width="6.125" style="45" bestFit="1" customWidth="1"/>
    <col min="4855" max="4855" width="6.625" style="45" bestFit="1" customWidth="1"/>
    <col min="4856" max="4857" width="9.375" style="45" customWidth="1"/>
    <col min="4858" max="5106" width="9" style="45"/>
    <col min="5107" max="5107" width="29.625" style="45" customWidth="1"/>
    <col min="5108" max="5108" width="9" style="45" bestFit="1" customWidth="1"/>
    <col min="5109" max="5109" width="6.875" style="45" bestFit="1" customWidth="1"/>
    <col min="5110" max="5110" width="6.125" style="45" bestFit="1" customWidth="1"/>
    <col min="5111" max="5111" width="6.625" style="45" bestFit="1" customWidth="1"/>
    <col min="5112" max="5113" width="9.375" style="45" customWidth="1"/>
    <col min="5114" max="5362" width="9" style="45"/>
    <col min="5363" max="5363" width="29.625" style="45" customWidth="1"/>
    <col min="5364" max="5364" width="9" style="45" bestFit="1" customWidth="1"/>
    <col min="5365" max="5365" width="6.875" style="45" bestFit="1" customWidth="1"/>
    <col min="5366" max="5366" width="6.125" style="45" bestFit="1" customWidth="1"/>
    <col min="5367" max="5367" width="6.625" style="45" bestFit="1" customWidth="1"/>
    <col min="5368" max="5369" width="9.375" style="45" customWidth="1"/>
    <col min="5370" max="5618" width="9" style="45"/>
    <col min="5619" max="5619" width="29.625" style="45" customWidth="1"/>
    <col min="5620" max="5620" width="9" style="45" bestFit="1" customWidth="1"/>
    <col min="5621" max="5621" width="6.875" style="45" bestFit="1" customWidth="1"/>
    <col min="5622" max="5622" width="6.125" style="45" bestFit="1" customWidth="1"/>
    <col min="5623" max="5623" width="6.625" style="45" bestFit="1" customWidth="1"/>
    <col min="5624" max="5625" width="9.375" style="45" customWidth="1"/>
    <col min="5626" max="5874" width="9" style="45"/>
    <col min="5875" max="5875" width="29.625" style="45" customWidth="1"/>
    <col min="5876" max="5876" width="9" style="45" bestFit="1" customWidth="1"/>
    <col min="5877" max="5877" width="6.875" style="45" bestFit="1" customWidth="1"/>
    <col min="5878" max="5878" width="6.125" style="45" bestFit="1" customWidth="1"/>
    <col min="5879" max="5879" width="6.625" style="45" bestFit="1" customWidth="1"/>
    <col min="5880" max="5881" width="9.375" style="45" customWidth="1"/>
    <col min="5882" max="6130" width="9" style="45"/>
    <col min="6131" max="6131" width="29.625" style="45" customWidth="1"/>
    <col min="6132" max="6132" width="9" style="45" bestFit="1" customWidth="1"/>
    <col min="6133" max="6133" width="6.875" style="45" bestFit="1" customWidth="1"/>
    <col min="6134" max="6134" width="6.125" style="45" bestFit="1" customWidth="1"/>
    <col min="6135" max="6135" width="6.625" style="45" bestFit="1" customWidth="1"/>
    <col min="6136" max="6137" width="9.375" style="45" customWidth="1"/>
    <col min="6138" max="6386" width="9" style="45"/>
    <col min="6387" max="6387" width="29.625" style="45" customWidth="1"/>
    <col min="6388" max="6388" width="9" style="45" bestFit="1" customWidth="1"/>
    <col min="6389" max="6389" width="6.875" style="45" bestFit="1" customWidth="1"/>
    <col min="6390" max="6390" width="6.125" style="45" bestFit="1" customWidth="1"/>
    <col min="6391" max="6391" width="6.625" style="45" bestFit="1" customWidth="1"/>
    <col min="6392" max="6393" width="9.375" style="45" customWidth="1"/>
    <col min="6394" max="6642" width="9" style="45"/>
    <col min="6643" max="6643" width="29.625" style="45" customWidth="1"/>
    <col min="6644" max="6644" width="9" style="45" bestFit="1" customWidth="1"/>
    <col min="6645" max="6645" width="6.875" style="45" bestFit="1" customWidth="1"/>
    <col min="6646" max="6646" width="6.125" style="45" bestFit="1" customWidth="1"/>
    <col min="6647" max="6647" width="6.625" style="45" bestFit="1" customWidth="1"/>
    <col min="6648" max="6649" width="9.375" style="45" customWidth="1"/>
    <col min="6650" max="6898" width="9" style="45"/>
    <col min="6899" max="6899" width="29.625" style="45" customWidth="1"/>
    <col min="6900" max="6900" width="9" style="45" bestFit="1" customWidth="1"/>
    <col min="6901" max="6901" width="6.875" style="45" bestFit="1" customWidth="1"/>
    <col min="6902" max="6902" width="6.125" style="45" bestFit="1" customWidth="1"/>
    <col min="6903" max="6903" width="6.625" style="45" bestFit="1" customWidth="1"/>
    <col min="6904" max="6905" width="9.375" style="45" customWidth="1"/>
    <col min="6906" max="7154" width="9" style="45"/>
    <col min="7155" max="7155" width="29.625" style="45" customWidth="1"/>
    <col min="7156" max="7156" width="9" style="45" bestFit="1" customWidth="1"/>
    <col min="7157" max="7157" width="6.875" style="45" bestFit="1" customWidth="1"/>
    <col min="7158" max="7158" width="6.125" style="45" bestFit="1" customWidth="1"/>
    <col min="7159" max="7159" width="6.625" style="45" bestFit="1" customWidth="1"/>
    <col min="7160" max="7161" width="9.375" style="45" customWidth="1"/>
    <col min="7162" max="7410" width="9" style="45"/>
    <col min="7411" max="7411" width="29.625" style="45" customWidth="1"/>
    <col min="7412" max="7412" width="9" style="45" bestFit="1" customWidth="1"/>
    <col min="7413" max="7413" width="6.875" style="45" bestFit="1" customWidth="1"/>
    <col min="7414" max="7414" width="6.125" style="45" bestFit="1" customWidth="1"/>
    <col min="7415" max="7415" width="6.625" style="45" bestFit="1" customWidth="1"/>
    <col min="7416" max="7417" width="9.375" style="45" customWidth="1"/>
    <col min="7418" max="7666" width="9" style="45"/>
    <col min="7667" max="7667" width="29.625" style="45" customWidth="1"/>
    <col min="7668" max="7668" width="9" style="45" bestFit="1" customWidth="1"/>
    <col min="7669" max="7669" width="6.875" style="45" bestFit="1" customWidth="1"/>
    <col min="7670" max="7670" width="6.125" style="45" bestFit="1" customWidth="1"/>
    <col min="7671" max="7671" width="6.625" style="45" bestFit="1" customWidth="1"/>
    <col min="7672" max="7673" width="9.375" style="45" customWidth="1"/>
    <col min="7674" max="7922" width="9" style="45"/>
    <col min="7923" max="7923" width="29.625" style="45" customWidth="1"/>
    <col min="7924" max="7924" width="9" style="45" bestFit="1" customWidth="1"/>
    <col min="7925" max="7925" width="6.875" style="45" bestFit="1" customWidth="1"/>
    <col min="7926" max="7926" width="6.125" style="45" bestFit="1" customWidth="1"/>
    <col min="7927" max="7927" width="6.625" style="45" bestFit="1" customWidth="1"/>
    <col min="7928" max="7929" width="9.375" style="45" customWidth="1"/>
    <col min="7930" max="8178" width="9" style="45"/>
    <col min="8179" max="8179" width="29.625" style="45" customWidth="1"/>
    <col min="8180" max="8180" width="9" style="45" bestFit="1" customWidth="1"/>
    <col min="8181" max="8181" width="6.875" style="45" bestFit="1" customWidth="1"/>
    <col min="8182" max="8182" width="6.125" style="45" bestFit="1" customWidth="1"/>
    <col min="8183" max="8183" width="6.625" style="45" bestFit="1" customWidth="1"/>
    <col min="8184" max="8185" width="9.375" style="45" customWidth="1"/>
    <col min="8186" max="8434" width="9" style="45"/>
    <col min="8435" max="8435" width="29.625" style="45" customWidth="1"/>
    <col min="8436" max="8436" width="9" style="45" bestFit="1" customWidth="1"/>
    <col min="8437" max="8437" width="6.875" style="45" bestFit="1" customWidth="1"/>
    <col min="8438" max="8438" width="6.125" style="45" bestFit="1" customWidth="1"/>
    <col min="8439" max="8439" width="6.625" style="45" bestFit="1" customWidth="1"/>
    <col min="8440" max="8441" width="9.375" style="45" customWidth="1"/>
    <col min="8442" max="8690" width="9" style="45"/>
    <col min="8691" max="8691" width="29.625" style="45" customWidth="1"/>
    <col min="8692" max="8692" width="9" style="45" bestFit="1" customWidth="1"/>
    <col min="8693" max="8693" width="6.875" style="45" bestFit="1" customWidth="1"/>
    <col min="8694" max="8694" width="6.125" style="45" bestFit="1" customWidth="1"/>
    <col min="8695" max="8695" width="6.625" style="45" bestFit="1" customWidth="1"/>
    <col min="8696" max="8697" width="9.375" style="45" customWidth="1"/>
    <col min="8698" max="8946" width="9" style="45"/>
    <col min="8947" max="8947" width="29.625" style="45" customWidth="1"/>
    <col min="8948" max="8948" width="9" style="45" bestFit="1" customWidth="1"/>
    <col min="8949" max="8949" width="6.875" style="45" bestFit="1" customWidth="1"/>
    <col min="8950" max="8950" width="6.125" style="45" bestFit="1" customWidth="1"/>
    <col min="8951" max="8951" width="6.625" style="45" bestFit="1" customWidth="1"/>
    <col min="8952" max="8953" width="9.375" style="45" customWidth="1"/>
    <col min="8954" max="9202" width="9" style="45"/>
    <col min="9203" max="9203" width="29.625" style="45" customWidth="1"/>
    <col min="9204" max="9204" width="9" style="45" bestFit="1" customWidth="1"/>
    <col min="9205" max="9205" width="6.875" style="45" bestFit="1" customWidth="1"/>
    <col min="9206" max="9206" width="6.125" style="45" bestFit="1" customWidth="1"/>
    <col min="9207" max="9207" width="6.625" style="45" bestFit="1" customWidth="1"/>
    <col min="9208" max="9209" width="9.375" style="45" customWidth="1"/>
    <col min="9210" max="9458" width="9" style="45"/>
    <col min="9459" max="9459" width="29.625" style="45" customWidth="1"/>
    <col min="9460" max="9460" width="9" style="45" bestFit="1" customWidth="1"/>
    <col min="9461" max="9461" width="6.875" style="45" bestFit="1" customWidth="1"/>
    <col min="9462" max="9462" width="6.125" style="45" bestFit="1" customWidth="1"/>
    <col min="9463" max="9463" width="6.625" style="45" bestFit="1" customWidth="1"/>
    <col min="9464" max="9465" width="9.375" style="45" customWidth="1"/>
    <col min="9466" max="9714" width="9" style="45"/>
    <col min="9715" max="9715" width="29.625" style="45" customWidth="1"/>
    <col min="9716" max="9716" width="9" style="45" bestFit="1" customWidth="1"/>
    <col min="9717" max="9717" width="6.875" style="45" bestFit="1" customWidth="1"/>
    <col min="9718" max="9718" width="6.125" style="45" bestFit="1" customWidth="1"/>
    <col min="9719" max="9719" width="6.625" style="45" bestFit="1" customWidth="1"/>
    <col min="9720" max="9721" width="9.375" style="45" customWidth="1"/>
    <col min="9722" max="9970" width="9" style="45"/>
    <col min="9971" max="9971" width="29.625" style="45" customWidth="1"/>
    <col min="9972" max="9972" width="9" style="45" bestFit="1" customWidth="1"/>
    <col min="9973" max="9973" width="6.875" style="45" bestFit="1" customWidth="1"/>
    <col min="9974" max="9974" width="6.125" style="45" bestFit="1" customWidth="1"/>
    <col min="9975" max="9975" width="6.625" style="45" bestFit="1" customWidth="1"/>
    <col min="9976" max="9977" width="9.375" style="45" customWidth="1"/>
    <col min="9978" max="10226" width="9" style="45"/>
    <col min="10227" max="10227" width="29.625" style="45" customWidth="1"/>
    <col min="10228" max="10228" width="9" style="45" bestFit="1" customWidth="1"/>
    <col min="10229" max="10229" width="6.875" style="45" bestFit="1" customWidth="1"/>
    <col min="10230" max="10230" width="6.125" style="45" bestFit="1" customWidth="1"/>
    <col min="10231" max="10231" width="6.625" style="45" bestFit="1" customWidth="1"/>
    <col min="10232" max="10233" width="9.375" style="45" customWidth="1"/>
    <col min="10234" max="10482" width="9" style="45"/>
    <col min="10483" max="10483" width="29.625" style="45" customWidth="1"/>
    <col min="10484" max="10484" width="9" style="45" bestFit="1" customWidth="1"/>
    <col min="10485" max="10485" width="6.875" style="45" bestFit="1" customWidth="1"/>
    <col min="10486" max="10486" width="6.125" style="45" bestFit="1" customWidth="1"/>
    <col min="10487" max="10487" width="6.625" style="45" bestFit="1" customWidth="1"/>
    <col min="10488" max="10489" width="9.375" style="45" customWidth="1"/>
    <col min="10490" max="10738" width="9" style="45"/>
    <col min="10739" max="10739" width="29.625" style="45" customWidth="1"/>
    <col min="10740" max="10740" width="9" style="45" bestFit="1" customWidth="1"/>
    <col min="10741" max="10741" width="6.875" style="45" bestFit="1" customWidth="1"/>
    <col min="10742" max="10742" width="6.125" style="45" bestFit="1" customWidth="1"/>
    <col min="10743" max="10743" width="6.625" style="45" bestFit="1" customWidth="1"/>
    <col min="10744" max="10745" width="9.375" style="45" customWidth="1"/>
    <col min="10746" max="10994" width="9" style="45"/>
    <col min="10995" max="10995" width="29.625" style="45" customWidth="1"/>
    <col min="10996" max="10996" width="9" style="45" bestFit="1" customWidth="1"/>
    <col min="10997" max="10997" width="6.875" style="45" bestFit="1" customWidth="1"/>
    <col min="10998" max="10998" width="6.125" style="45" bestFit="1" customWidth="1"/>
    <col min="10999" max="10999" width="6.625" style="45" bestFit="1" customWidth="1"/>
    <col min="11000" max="11001" width="9.375" style="45" customWidth="1"/>
    <col min="11002" max="11250" width="9" style="45"/>
    <col min="11251" max="11251" width="29.625" style="45" customWidth="1"/>
    <col min="11252" max="11252" width="9" style="45" bestFit="1" customWidth="1"/>
    <col min="11253" max="11253" width="6.875" style="45" bestFit="1" customWidth="1"/>
    <col min="11254" max="11254" width="6.125" style="45" bestFit="1" customWidth="1"/>
    <col min="11255" max="11255" width="6.625" style="45" bestFit="1" customWidth="1"/>
    <col min="11256" max="11257" width="9.375" style="45" customWidth="1"/>
    <col min="11258" max="11506" width="9" style="45"/>
    <col min="11507" max="11507" width="29.625" style="45" customWidth="1"/>
    <col min="11508" max="11508" width="9" style="45" bestFit="1" customWidth="1"/>
    <col min="11509" max="11509" width="6.875" style="45" bestFit="1" customWidth="1"/>
    <col min="11510" max="11510" width="6.125" style="45" bestFit="1" customWidth="1"/>
    <col min="11511" max="11511" width="6.625" style="45" bestFit="1" customWidth="1"/>
    <col min="11512" max="11513" width="9.375" style="45" customWidth="1"/>
    <col min="11514" max="11762" width="9" style="45"/>
    <col min="11763" max="11763" width="29.625" style="45" customWidth="1"/>
    <col min="11764" max="11764" width="9" style="45" bestFit="1" customWidth="1"/>
    <col min="11765" max="11765" width="6.875" style="45" bestFit="1" customWidth="1"/>
    <col min="11766" max="11766" width="6.125" style="45" bestFit="1" customWidth="1"/>
    <col min="11767" max="11767" width="6.625" style="45" bestFit="1" customWidth="1"/>
    <col min="11768" max="11769" width="9.375" style="45" customWidth="1"/>
    <col min="11770" max="12018" width="9" style="45"/>
    <col min="12019" max="12019" width="29.625" style="45" customWidth="1"/>
    <col min="12020" max="12020" width="9" style="45" bestFit="1" customWidth="1"/>
    <col min="12021" max="12021" width="6.875" style="45" bestFit="1" customWidth="1"/>
    <col min="12022" max="12022" width="6.125" style="45" bestFit="1" customWidth="1"/>
    <col min="12023" max="12023" width="6.625" style="45" bestFit="1" customWidth="1"/>
    <col min="12024" max="12025" width="9.375" style="45" customWidth="1"/>
    <col min="12026" max="12274" width="9" style="45"/>
    <col min="12275" max="12275" width="29.625" style="45" customWidth="1"/>
    <col min="12276" max="12276" width="9" style="45" bestFit="1" customWidth="1"/>
    <col min="12277" max="12277" width="6.875" style="45" bestFit="1" customWidth="1"/>
    <col min="12278" max="12278" width="6.125" style="45" bestFit="1" customWidth="1"/>
    <col min="12279" max="12279" width="6.625" style="45" bestFit="1" customWidth="1"/>
    <col min="12280" max="12281" width="9.375" style="45" customWidth="1"/>
    <col min="12282" max="12530" width="9" style="45"/>
    <col min="12531" max="12531" width="29.625" style="45" customWidth="1"/>
    <col min="12532" max="12532" width="9" style="45" bestFit="1" customWidth="1"/>
    <col min="12533" max="12533" width="6.875" style="45" bestFit="1" customWidth="1"/>
    <col min="12534" max="12534" width="6.125" style="45" bestFit="1" customWidth="1"/>
    <col min="12535" max="12535" width="6.625" style="45" bestFit="1" customWidth="1"/>
    <col min="12536" max="12537" width="9.375" style="45" customWidth="1"/>
    <col min="12538" max="12786" width="9" style="45"/>
    <col min="12787" max="12787" width="29.625" style="45" customWidth="1"/>
    <col min="12788" max="12788" width="9" style="45" bestFit="1" customWidth="1"/>
    <col min="12789" max="12789" width="6.875" style="45" bestFit="1" customWidth="1"/>
    <col min="12790" max="12790" width="6.125" style="45" bestFit="1" customWidth="1"/>
    <col min="12791" max="12791" width="6.625" style="45" bestFit="1" customWidth="1"/>
    <col min="12792" max="12793" width="9.375" style="45" customWidth="1"/>
    <col min="12794" max="13042" width="9" style="45"/>
    <col min="13043" max="13043" width="29.625" style="45" customWidth="1"/>
    <col min="13044" max="13044" width="9" style="45" bestFit="1" customWidth="1"/>
    <col min="13045" max="13045" width="6.875" style="45" bestFit="1" customWidth="1"/>
    <col min="13046" max="13046" width="6.125" style="45" bestFit="1" customWidth="1"/>
    <col min="13047" max="13047" width="6.625" style="45" bestFit="1" customWidth="1"/>
    <col min="13048" max="13049" width="9.375" style="45" customWidth="1"/>
    <col min="13050" max="13298" width="9" style="45"/>
    <col min="13299" max="13299" width="29.625" style="45" customWidth="1"/>
    <col min="13300" max="13300" width="9" style="45" bestFit="1" customWidth="1"/>
    <col min="13301" max="13301" width="6.875" style="45" bestFit="1" customWidth="1"/>
    <col min="13302" max="13302" width="6.125" style="45" bestFit="1" customWidth="1"/>
    <col min="13303" max="13303" width="6.625" style="45" bestFit="1" customWidth="1"/>
    <col min="13304" max="13305" width="9.375" style="45" customWidth="1"/>
    <col min="13306" max="13554" width="9" style="45"/>
    <col min="13555" max="13555" width="29.625" style="45" customWidth="1"/>
    <col min="13556" max="13556" width="9" style="45" bestFit="1" customWidth="1"/>
    <col min="13557" max="13557" width="6.875" style="45" bestFit="1" customWidth="1"/>
    <col min="13558" max="13558" width="6.125" style="45" bestFit="1" customWidth="1"/>
    <col min="13559" max="13559" width="6.625" style="45" bestFit="1" customWidth="1"/>
    <col min="13560" max="13561" width="9.375" style="45" customWidth="1"/>
    <col min="13562" max="13810" width="9" style="45"/>
    <col min="13811" max="13811" width="29.625" style="45" customWidth="1"/>
    <col min="13812" max="13812" width="9" style="45" bestFit="1" customWidth="1"/>
    <col min="13813" max="13813" width="6.875" style="45" bestFit="1" customWidth="1"/>
    <col min="13814" max="13814" width="6.125" style="45" bestFit="1" customWidth="1"/>
    <col min="13815" max="13815" width="6.625" style="45" bestFit="1" customWidth="1"/>
    <col min="13816" max="13817" width="9.375" style="45" customWidth="1"/>
    <col min="13818" max="14066" width="9" style="45"/>
    <col min="14067" max="14067" width="29.625" style="45" customWidth="1"/>
    <col min="14068" max="14068" width="9" style="45" bestFit="1" customWidth="1"/>
    <col min="14069" max="14069" width="6.875" style="45" bestFit="1" customWidth="1"/>
    <col min="14070" max="14070" width="6.125" style="45" bestFit="1" customWidth="1"/>
    <col min="14071" max="14071" width="6.625" style="45" bestFit="1" customWidth="1"/>
    <col min="14072" max="14073" width="9.375" style="45" customWidth="1"/>
    <col min="14074" max="14322" width="9" style="45"/>
    <col min="14323" max="14323" width="29.625" style="45" customWidth="1"/>
    <col min="14324" max="14324" width="9" style="45" bestFit="1" customWidth="1"/>
    <col min="14325" max="14325" width="6.875" style="45" bestFit="1" customWidth="1"/>
    <col min="14326" max="14326" width="6.125" style="45" bestFit="1" customWidth="1"/>
    <col min="14327" max="14327" width="6.625" style="45" bestFit="1" customWidth="1"/>
    <col min="14328" max="14329" width="9.375" style="45" customWidth="1"/>
    <col min="14330" max="14578" width="9" style="45"/>
    <col min="14579" max="14579" width="29.625" style="45" customWidth="1"/>
    <col min="14580" max="14580" width="9" style="45" bestFit="1" customWidth="1"/>
    <col min="14581" max="14581" width="6.875" style="45" bestFit="1" customWidth="1"/>
    <col min="14582" max="14582" width="6.125" style="45" bestFit="1" customWidth="1"/>
    <col min="14583" max="14583" width="6.625" style="45" bestFit="1" customWidth="1"/>
    <col min="14584" max="14585" width="9.375" style="45" customWidth="1"/>
    <col min="14586" max="14834" width="9" style="45"/>
    <col min="14835" max="14835" width="29.625" style="45" customWidth="1"/>
    <col min="14836" max="14836" width="9" style="45" bestFit="1" customWidth="1"/>
    <col min="14837" max="14837" width="6.875" style="45" bestFit="1" customWidth="1"/>
    <col min="14838" max="14838" width="6.125" style="45" bestFit="1" customWidth="1"/>
    <col min="14839" max="14839" width="6.625" style="45" bestFit="1" customWidth="1"/>
    <col min="14840" max="14841" width="9.375" style="45" customWidth="1"/>
    <col min="14842" max="15090" width="9" style="45"/>
    <col min="15091" max="15091" width="29.625" style="45" customWidth="1"/>
    <col min="15092" max="15092" width="9" style="45" bestFit="1" customWidth="1"/>
    <col min="15093" max="15093" width="6.875" style="45" bestFit="1" customWidth="1"/>
    <col min="15094" max="15094" width="6.125" style="45" bestFit="1" customWidth="1"/>
    <col min="15095" max="15095" width="6.625" style="45" bestFit="1" customWidth="1"/>
    <col min="15096" max="15097" width="9.375" style="45" customWidth="1"/>
    <col min="15098" max="15346" width="9" style="45"/>
    <col min="15347" max="15347" width="29.625" style="45" customWidth="1"/>
    <col min="15348" max="15348" width="9" style="45" bestFit="1" customWidth="1"/>
    <col min="15349" max="15349" width="6.875" style="45" bestFit="1" customWidth="1"/>
    <col min="15350" max="15350" width="6.125" style="45" bestFit="1" customWidth="1"/>
    <col min="15351" max="15351" width="6.625" style="45" bestFit="1" customWidth="1"/>
    <col min="15352" max="15353" width="9.375" style="45" customWidth="1"/>
    <col min="15354" max="15602" width="9" style="45"/>
    <col min="15603" max="15603" width="29.625" style="45" customWidth="1"/>
    <col min="15604" max="15604" width="9" style="45" bestFit="1" customWidth="1"/>
    <col min="15605" max="15605" width="6.875" style="45" bestFit="1" customWidth="1"/>
    <col min="15606" max="15606" width="6.125" style="45" bestFit="1" customWidth="1"/>
    <col min="15607" max="15607" width="6.625" style="45" bestFit="1" customWidth="1"/>
    <col min="15608" max="15609" width="9.375" style="45" customWidth="1"/>
    <col min="15610" max="15858" width="9" style="45"/>
    <col min="15859" max="15859" width="29.625" style="45" customWidth="1"/>
    <col min="15860" max="15860" width="9" style="45" bestFit="1" customWidth="1"/>
    <col min="15861" max="15861" width="6.875" style="45" bestFit="1" customWidth="1"/>
    <col min="15862" max="15862" width="6.125" style="45" bestFit="1" customWidth="1"/>
    <col min="15863" max="15863" width="6.625" style="45" bestFit="1" customWidth="1"/>
    <col min="15864" max="15865" width="9.375" style="45" customWidth="1"/>
    <col min="15866" max="16114" width="9" style="45"/>
    <col min="16115" max="16115" width="29.625" style="45" customWidth="1"/>
    <col min="16116" max="16116" width="9" style="45" bestFit="1" customWidth="1"/>
    <col min="16117" max="16117" width="6.875" style="45" bestFit="1" customWidth="1"/>
    <col min="16118" max="16118" width="6.125" style="45" bestFit="1" customWidth="1"/>
    <col min="16119" max="16119" width="6.625" style="45" bestFit="1" customWidth="1"/>
    <col min="16120" max="16121" width="9.375" style="45" customWidth="1"/>
    <col min="16122" max="16384" width="9" style="45"/>
  </cols>
  <sheetData>
    <row r="1" spans="1:9" s="594" customFormat="1" ht="18.75">
      <c r="A1" s="592" t="s">
        <v>328</v>
      </c>
      <c r="B1" s="595"/>
      <c r="C1" s="593"/>
      <c r="D1" s="593"/>
      <c r="E1" s="593"/>
      <c r="F1" s="593"/>
      <c r="G1" s="593"/>
      <c r="H1" s="593"/>
    </row>
    <row r="2" spans="1:9" s="594" customFormat="1" ht="18.75">
      <c r="A2" s="596" t="s">
        <v>147</v>
      </c>
      <c r="B2" s="595"/>
      <c r="C2" s="593"/>
      <c r="D2" s="593"/>
      <c r="E2" s="593"/>
      <c r="F2" s="593"/>
      <c r="G2" s="593"/>
      <c r="H2" s="593"/>
    </row>
    <row r="3" spans="1:9" s="43" customFormat="1" ht="15.75">
      <c r="A3" s="42"/>
      <c r="B3" s="81"/>
    </row>
    <row r="4" spans="1:9" s="43" customFormat="1" ht="22.5" customHeight="1">
      <c r="A4" s="79"/>
      <c r="B4" s="636" t="s">
        <v>3</v>
      </c>
      <c r="C4" s="657" t="s">
        <v>143</v>
      </c>
      <c r="D4" s="657" t="s">
        <v>144</v>
      </c>
      <c r="E4" s="657" t="s">
        <v>70</v>
      </c>
      <c r="F4" s="134" t="s">
        <v>65</v>
      </c>
      <c r="G4" s="134" t="s">
        <v>65</v>
      </c>
      <c r="H4" s="134" t="s">
        <v>67</v>
      </c>
      <c r="I4" s="655"/>
    </row>
    <row r="5" spans="1:9" s="43" customFormat="1" ht="19.5" customHeight="1">
      <c r="A5" s="42"/>
      <c r="B5" s="656"/>
      <c r="C5" s="658"/>
      <c r="D5" s="658"/>
      <c r="E5" s="658"/>
      <c r="F5" s="135" t="s">
        <v>66</v>
      </c>
      <c r="G5" s="135" t="s">
        <v>61</v>
      </c>
      <c r="H5" s="135" t="s">
        <v>62</v>
      </c>
      <c r="I5" s="655"/>
    </row>
    <row r="6" spans="1:9" ht="12" customHeight="1">
      <c r="A6" s="44"/>
      <c r="B6" s="637"/>
      <c r="C6" s="659"/>
      <c r="D6" s="659"/>
      <c r="E6" s="659"/>
      <c r="F6" s="137" t="s">
        <v>6</v>
      </c>
      <c r="G6" s="137" t="s">
        <v>6</v>
      </c>
      <c r="H6" s="137" t="s">
        <v>6</v>
      </c>
    </row>
    <row r="7" spans="1:9" ht="14.25" customHeight="1">
      <c r="A7" s="44"/>
      <c r="B7" s="81"/>
      <c r="C7" s="136"/>
      <c r="D7" s="136"/>
      <c r="E7" s="136"/>
      <c r="F7" s="136"/>
      <c r="G7" s="136"/>
      <c r="H7" s="136"/>
    </row>
    <row r="8" spans="1:9" s="85" customFormat="1" ht="23.1" customHeight="1">
      <c r="A8" s="128" t="s">
        <v>40</v>
      </c>
      <c r="B8" s="143" t="s">
        <v>45</v>
      </c>
      <c r="C8" s="267">
        <v>163.48586845130299</v>
      </c>
      <c r="D8" s="267">
        <v>168.181042451297</v>
      </c>
      <c r="E8" s="267">
        <v>904.93225649209501</v>
      </c>
      <c r="F8" s="267">
        <v>102.87191427887392</v>
      </c>
      <c r="G8" s="267">
        <v>109.87095746375637</v>
      </c>
      <c r="H8" s="268">
        <v>112.43262642345206</v>
      </c>
    </row>
    <row r="9" spans="1:9" s="85" customFormat="1" ht="23.1" customHeight="1">
      <c r="A9" s="128" t="s">
        <v>72</v>
      </c>
      <c r="B9" s="143" t="s">
        <v>41</v>
      </c>
      <c r="C9" s="267">
        <v>34279.31154937869</v>
      </c>
      <c r="D9" s="267">
        <v>33383.524432867656</v>
      </c>
      <c r="E9" s="267">
        <v>184206.32718226791</v>
      </c>
      <c r="F9" s="267">
        <v>97.386799570870409</v>
      </c>
      <c r="G9" s="267">
        <v>104.32044211731409</v>
      </c>
      <c r="H9" s="268">
        <v>114.86057084780053</v>
      </c>
    </row>
    <row r="10" spans="1:9" s="85" customFormat="1" ht="23.1" customHeight="1">
      <c r="A10" s="128" t="s">
        <v>73</v>
      </c>
      <c r="B10" s="143" t="s">
        <v>42</v>
      </c>
      <c r="C10" s="267">
        <v>5797.6577816643103</v>
      </c>
      <c r="D10" s="267">
        <v>5672.6570672674297</v>
      </c>
      <c r="E10" s="267">
        <v>31290.947882080101</v>
      </c>
      <c r="F10" s="267">
        <v>97.843944587550368</v>
      </c>
      <c r="G10" s="267">
        <v>117.69614193803373</v>
      </c>
      <c r="H10" s="268">
        <v>132.1957534878799</v>
      </c>
    </row>
    <row r="11" spans="1:9" s="85" customFormat="1" ht="23.1" customHeight="1">
      <c r="A11" s="128" t="s">
        <v>44</v>
      </c>
      <c r="B11" s="143" t="s">
        <v>45</v>
      </c>
      <c r="C11" s="267">
        <v>85.37</v>
      </c>
      <c r="D11" s="267">
        <v>86</v>
      </c>
      <c r="E11" s="267">
        <v>503.51</v>
      </c>
      <c r="F11" s="267">
        <v>100.73796415602669</v>
      </c>
      <c r="G11" s="267">
        <v>103.11750599520384</v>
      </c>
      <c r="H11" s="268">
        <v>102.25629569455728</v>
      </c>
    </row>
    <row r="12" spans="1:9" s="85" customFormat="1" ht="23.1" customHeight="1">
      <c r="A12" s="128" t="s">
        <v>74</v>
      </c>
      <c r="B12" s="143" t="s">
        <v>45</v>
      </c>
      <c r="C12" s="267">
        <v>34.576120739551904</v>
      </c>
      <c r="D12" s="267">
        <v>34.871568522268802</v>
      </c>
      <c r="E12" s="267">
        <v>178.84767280649342</v>
      </c>
      <c r="F12" s="267">
        <v>100.85448505036869</v>
      </c>
      <c r="G12" s="267">
        <v>105.80710301642556</v>
      </c>
      <c r="H12" s="268">
        <v>108.46014005951537</v>
      </c>
    </row>
    <row r="13" spans="1:9" s="85" customFormat="1" ht="23.1" customHeight="1">
      <c r="A13" s="128" t="s">
        <v>75</v>
      </c>
      <c r="B13" s="143" t="s">
        <v>45</v>
      </c>
      <c r="C13" s="267">
        <v>927.18694526879506</v>
      </c>
      <c r="D13" s="267">
        <v>951.01090032516606</v>
      </c>
      <c r="E13" s="267">
        <v>4883.12918100141</v>
      </c>
      <c r="F13" s="267">
        <v>102.56948775842227</v>
      </c>
      <c r="G13" s="267">
        <v>108.94946349036418</v>
      </c>
      <c r="H13" s="268">
        <v>93.354104858516948</v>
      </c>
    </row>
    <row r="14" spans="1:9" s="85" customFormat="1" ht="23.1" customHeight="1">
      <c r="A14" s="128" t="s">
        <v>76</v>
      </c>
      <c r="B14" s="143" t="s">
        <v>45</v>
      </c>
      <c r="C14" s="267">
        <v>252.40100000000001</v>
      </c>
      <c r="D14" s="267">
        <v>259</v>
      </c>
      <c r="E14" s="267">
        <v>1309.0740000000001</v>
      </c>
      <c r="F14" s="267">
        <v>102.61449043387307</v>
      </c>
      <c r="G14" s="267">
        <v>113.83364465443357</v>
      </c>
      <c r="H14" s="268">
        <v>113.66242345151301</v>
      </c>
    </row>
    <row r="15" spans="1:9" s="85" customFormat="1" ht="34.5" customHeight="1">
      <c r="A15" s="128" t="s">
        <v>77</v>
      </c>
      <c r="B15" s="143" t="s">
        <v>45</v>
      </c>
      <c r="C15" s="267">
        <v>13.73962657119591</v>
      </c>
      <c r="D15" s="267">
        <v>13.48009282928286</v>
      </c>
      <c r="E15" s="267">
        <v>76.025911916903098</v>
      </c>
      <c r="F15" s="267">
        <v>98.111056799337305</v>
      </c>
      <c r="G15" s="267">
        <v>116.03730514216902</v>
      </c>
      <c r="H15" s="268">
        <v>120.65711079140522</v>
      </c>
    </row>
    <row r="16" spans="1:9" s="85" customFormat="1" ht="23.1" customHeight="1">
      <c r="A16" s="128" t="s">
        <v>46</v>
      </c>
      <c r="B16" s="143" t="s">
        <v>43</v>
      </c>
      <c r="C16" s="267">
        <v>26239.012339562702</v>
      </c>
      <c r="D16" s="267">
        <v>25198.687758180498</v>
      </c>
      <c r="E16" s="267">
        <v>141332.92525224801</v>
      </c>
      <c r="F16" s="267">
        <v>96.035199161007981</v>
      </c>
      <c r="G16" s="267">
        <v>109.74920589769096</v>
      </c>
      <c r="H16" s="268">
        <v>113.39749692136991</v>
      </c>
    </row>
    <row r="17" spans="1:13" s="85" customFormat="1" ht="23.1" customHeight="1">
      <c r="A17" s="129" t="s">
        <v>78</v>
      </c>
      <c r="B17" s="143" t="s">
        <v>41</v>
      </c>
      <c r="C17" s="267">
        <v>677.75699999999995</v>
      </c>
      <c r="D17" s="267">
        <v>699.47699999999998</v>
      </c>
      <c r="E17" s="267">
        <v>2813.2759999999998</v>
      </c>
      <c r="F17" s="267">
        <v>103.20468840602162</v>
      </c>
      <c r="G17" s="267">
        <v>155.70368358724591</v>
      </c>
      <c r="H17" s="268">
        <v>131.24647190164151</v>
      </c>
    </row>
    <row r="18" spans="1:13" s="85" customFormat="1" ht="23.1" customHeight="1">
      <c r="A18" s="129" t="s">
        <v>47</v>
      </c>
      <c r="B18" s="143" t="s">
        <v>41</v>
      </c>
      <c r="C18" s="267">
        <v>18394.879000000001</v>
      </c>
      <c r="D18" s="267">
        <v>18588.850999999999</v>
      </c>
      <c r="E18" s="267">
        <v>101083.166</v>
      </c>
      <c r="F18" s="267">
        <v>101.05448913254607</v>
      </c>
      <c r="G18" s="267">
        <v>90.390290889461895</v>
      </c>
      <c r="H18" s="268">
        <v>94.903923161926173</v>
      </c>
    </row>
    <row r="19" spans="1:13" s="85" customFormat="1" ht="23.1" customHeight="1">
      <c r="A19" s="128" t="s">
        <v>79</v>
      </c>
      <c r="B19" s="143" t="s">
        <v>48</v>
      </c>
      <c r="C19" s="267">
        <v>1252</v>
      </c>
      <c r="D19" s="267">
        <v>1546</v>
      </c>
      <c r="E19" s="267">
        <v>6828</v>
      </c>
      <c r="F19" s="267">
        <v>123.48242811501601</v>
      </c>
      <c r="G19" s="267">
        <v>108.949964763918</v>
      </c>
      <c r="H19" s="268">
        <v>170.35928143712599</v>
      </c>
    </row>
    <row r="20" spans="1:13" s="85" customFormat="1" ht="23.1" customHeight="1">
      <c r="A20" s="128" t="s">
        <v>80</v>
      </c>
      <c r="B20" s="143" t="s">
        <v>49</v>
      </c>
      <c r="C20" s="267">
        <v>2282.529</v>
      </c>
      <c r="D20" s="267">
        <v>2238.1219999999998</v>
      </c>
      <c r="E20" s="267">
        <v>12198.055</v>
      </c>
      <c r="F20" s="267">
        <v>98.054482549838397</v>
      </c>
      <c r="G20" s="267">
        <v>95.197468685015195</v>
      </c>
      <c r="H20" s="268">
        <v>94.622784688368</v>
      </c>
    </row>
    <row r="21" spans="1:13" s="85" customFormat="1" ht="23.1" customHeight="1">
      <c r="A21" s="128" t="s">
        <v>50</v>
      </c>
      <c r="B21" s="143" t="s">
        <v>51</v>
      </c>
      <c r="C21" s="267">
        <v>981.54</v>
      </c>
      <c r="D21" s="267">
        <v>1116</v>
      </c>
      <c r="E21" s="267">
        <v>5891.87</v>
      </c>
      <c r="F21" s="267">
        <v>113.698881349716</v>
      </c>
      <c r="G21" s="267">
        <v>101.04119511091</v>
      </c>
      <c r="H21" s="268">
        <v>125.318940763586</v>
      </c>
    </row>
    <row r="22" spans="1:13" s="85" customFormat="1" ht="23.1" customHeight="1">
      <c r="A22" s="128" t="s">
        <v>81</v>
      </c>
      <c r="B22" s="143" t="s">
        <v>82</v>
      </c>
      <c r="C22" s="267">
        <v>7264.14183606195</v>
      </c>
      <c r="D22" s="267">
        <v>7560.9364541432096</v>
      </c>
      <c r="E22" s="267">
        <v>43264.523056898703</v>
      </c>
      <c r="F22" s="267">
        <v>104.08574921552101</v>
      </c>
      <c r="G22" s="267">
        <v>100.451995012469</v>
      </c>
      <c r="H22" s="268">
        <v>103.169613383316</v>
      </c>
    </row>
    <row r="23" spans="1:13" s="85" customFormat="1" ht="30" customHeight="1">
      <c r="A23" s="128"/>
      <c r="B23" s="84"/>
      <c r="C23" s="267"/>
      <c r="D23" s="267"/>
      <c r="E23" s="267"/>
      <c r="F23" s="267"/>
      <c r="G23" s="267"/>
      <c r="H23" s="268"/>
    </row>
    <row r="24" spans="1:13" s="85" customFormat="1" ht="30" customHeight="1">
      <c r="A24" s="128"/>
      <c r="B24" s="84"/>
      <c r="C24" s="106"/>
      <c r="D24" s="106"/>
      <c r="E24" s="106"/>
      <c r="F24" s="107"/>
      <c r="G24" s="107"/>
      <c r="H24" s="107"/>
    </row>
    <row r="25" spans="1:13" s="85" customFormat="1" ht="17.100000000000001" customHeight="1">
      <c r="A25" s="128"/>
      <c r="B25" s="84"/>
      <c r="C25" s="86"/>
      <c r="D25" s="86"/>
      <c r="E25" s="86"/>
      <c r="F25" s="105"/>
      <c r="G25" s="105"/>
      <c r="H25" s="105"/>
      <c r="J25" s="46"/>
      <c r="K25" s="86"/>
      <c r="L25" s="86"/>
      <c r="M25" s="86"/>
    </row>
    <row r="26" spans="1:13" s="85" customFormat="1" ht="30" customHeight="1">
      <c r="A26" s="130"/>
      <c r="B26" s="84"/>
      <c r="C26" s="104"/>
      <c r="D26" s="104"/>
      <c r="E26" s="104"/>
      <c r="F26" s="105"/>
      <c r="G26" s="105"/>
      <c r="H26" s="105"/>
    </row>
    <row r="27" spans="1:13" s="85" customFormat="1" ht="17.100000000000001" customHeight="1">
      <c r="A27" s="130"/>
      <c r="B27" s="84"/>
      <c r="C27" s="104"/>
      <c r="D27" s="104"/>
      <c r="E27" s="104"/>
      <c r="F27" s="105"/>
      <c r="G27" s="105"/>
      <c r="H27" s="105"/>
    </row>
    <row r="28" spans="1:13" s="85" customFormat="1" ht="30" customHeight="1">
      <c r="A28" s="130"/>
      <c r="B28" s="84"/>
      <c r="C28" s="104"/>
      <c r="D28" s="104"/>
      <c r="E28" s="104"/>
      <c r="F28" s="105"/>
      <c r="G28" s="105"/>
      <c r="H28" s="105"/>
    </row>
    <row r="29" spans="1:13" s="85" customFormat="1" ht="17.100000000000001" customHeight="1">
      <c r="A29" s="128"/>
      <c r="B29" s="84"/>
      <c r="C29" s="104"/>
      <c r="D29" s="104"/>
      <c r="E29" s="104"/>
      <c r="F29" s="105"/>
      <c r="G29" s="105"/>
      <c r="H29" s="105"/>
    </row>
    <row r="30" spans="1:13" s="85" customFormat="1" ht="30" customHeight="1">
      <c r="A30" s="128"/>
      <c r="B30" s="84"/>
      <c r="C30" s="104"/>
      <c r="D30" s="104"/>
      <c r="E30" s="104"/>
      <c r="F30" s="105"/>
      <c r="G30" s="105"/>
      <c r="H30" s="105"/>
    </row>
    <row r="31" spans="1:13" s="85" customFormat="1" ht="33" customHeight="1">
      <c r="A31" s="128"/>
      <c r="B31" s="84"/>
      <c r="C31" s="86"/>
      <c r="D31" s="86"/>
      <c r="E31" s="86"/>
      <c r="F31" s="105"/>
      <c r="G31" s="105"/>
      <c r="H31" s="105"/>
      <c r="J31" s="46"/>
      <c r="K31" s="86"/>
      <c r="L31" s="86"/>
      <c r="M31" s="86"/>
    </row>
    <row r="32" spans="1:13" s="85" customFormat="1" ht="33" customHeight="1">
      <c r="A32" s="128"/>
      <c r="B32" s="84"/>
      <c r="C32" s="104"/>
      <c r="D32" s="104"/>
      <c r="E32" s="104"/>
      <c r="F32" s="105"/>
      <c r="G32" s="105"/>
      <c r="H32" s="105"/>
    </row>
    <row r="33" spans="1:8" s="85" customFormat="1" ht="17.100000000000001" customHeight="1">
      <c r="A33" s="128"/>
      <c r="B33" s="84"/>
      <c r="C33" s="104"/>
      <c r="D33" s="104"/>
      <c r="E33" s="104"/>
      <c r="F33" s="105"/>
      <c r="G33" s="105"/>
      <c r="H33" s="105"/>
    </row>
    <row r="34" spans="1:8" s="85" customFormat="1" ht="17.100000000000001" customHeight="1">
      <c r="A34" s="128"/>
      <c r="B34" s="84"/>
      <c r="C34" s="104"/>
      <c r="D34" s="104"/>
      <c r="E34" s="104"/>
      <c r="F34" s="105"/>
      <c r="G34" s="105"/>
      <c r="H34" s="105"/>
    </row>
    <row r="35" spans="1:8" s="85" customFormat="1" ht="17.100000000000001" customHeight="1">
      <c r="A35" s="131"/>
      <c r="B35" s="87"/>
      <c r="C35" s="104"/>
      <c r="D35" s="104"/>
      <c r="E35" s="104"/>
      <c r="F35" s="105"/>
      <c r="G35" s="105"/>
      <c r="H35" s="105"/>
    </row>
    <row r="36" spans="1:8" s="85" customFormat="1" ht="18" customHeight="1">
      <c r="A36" s="88"/>
      <c r="B36" s="89"/>
      <c r="C36" s="90"/>
      <c r="D36" s="90"/>
      <c r="E36" s="90"/>
      <c r="F36" s="90"/>
      <c r="G36" s="90"/>
      <c r="H36" s="91"/>
    </row>
    <row r="37" spans="1:8" ht="18" customHeight="1">
      <c r="A37" s="47"/>
      <c r="B37" s="82"/>
      <c r="C37" s="49"/>
      <c r="D37" s="49"/>
      <c r="E37" s="49"/>
      <c r="F37" s="49"/>
      <c r="G37" s="49"/>
      <c r="H37" s="50"/>
    </row>
    <row r="38" spans="1:8" ht="15">
      <c r="A38" s="47"/>
      <c r="B38" s="82"/>
      <c r="C38" s="49"/>
      <c r="D38" s="49"/>
      <c r="E38" s="49"/>
      <c r="F38" s="49"/>
      <c r="G38" s="49"/>
      <c r="H38" s="50"/>
    </row>
    <row r="39" spans="1:8" ht="15"/>
    <row r="40" spans="1:8" ht="15"/>
    <row r="41" spans="1:8" ht="15"/>
    <row r="42" spans="1:8" ht="15"/>
    <row r="43" spans="1:8" ht="15"/>
    <row r="44" spans="1:8" ht="15"/>
    <row r="45" spans="1:8" ht="15"/>
    <row r="46" spans="1:8" ht="15"/>
    <row r="47" spans="1:8" ht="15"/>
    <row r="48" spans="1:8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</sheetData>
  <mergeCells count="5">
    <mergeCell ref="I4:I5"/>
    <mergeCell ref="B4:B6"/>
    <mergeCell ref="C4:C6"/>
    <mergeCell ref="D4:D6"/>
    <mergeCell ref="E4:E6"/>
  </mergeCells>
  <printOptions horizontalCentered="1"/>
  <pageMargins left="0.98425196850393704" right="0.19685039370078741" top="0.78740157480314965" bottom="0.39370078740157483" header="0.31496062992125984" footer="0.31496062992125984"/>
  <pageSetup paperSize="9" firstPageNumber="1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65"/>
  <sheetViews>
    <sheetView workbookViewId="0">
      <selection activeCell="B19" sqref="B19"/>
    </sheetView>
  </sheetViews>
  <sheetFormatPr defaultRowHeight="18" customHeight="1"/>
  <cols>
    <col min="1" max="1" width="29.5" style="51" customWidth="1"/>
    <col min="2" max="2" width="9.25" style="45" customWidth="1"/>
    <col min="3" max="4" width="8.875" style="45" customWidth="1"/>
    <col min="5" max="6" width="7.625" style="45" customWidth="1"/>
    <col min="7" max="7" width="8" style="45" customWidth="1"/>
    <col min="8" max="8" width="9.25" style="45" bestFit="1" customWidth="1"/>
    <col min="9" max="236" width="9" style="45"/>
    <col min="237" max="237" width="29.625" style="45" customWidth="1"/>
    <col min="238" max="238" width="9" style="45" bestFit="1" customWidth="1"/>
    <col min="239" max="239" width="6.875" style="45" bestFit="1" customWidth="1"/>
    <col min="240" max="240" width="6.125" style="45" bestFit="1" customWidth="1"/>
    <col min="241" max="241" width="6.625" style="45" bestFit="1" customWidth="1"/>
    <col min="242" max="243" width="9.375" style="45" customWidth="1"/>
    <col min="244" max="492" width="9" style="45"/>
    <col min="493" max="493" width="29.625" style="45" customWidth="1"/>
    <col min="494" max="494" width="9" style="45" bestFit="1" customWidth="1"/>
    <col min="495" max="495" width="6.875" style="45" bestFit="1" customWidth="1"/>
    <col min="496" max="496" width="6.125" style="45" bestFit="1" customWidth="1"/>
    <col min="497" max="497" width="6.625" style="45" bestFit="1" customWidth="1"/>
    <col min="498" max="499" width="9.375" style="45" customWidth="1"/>
    <col min="500" max="748" width="9" style="45"/>
    <col min="749" max="749" width="29.625" style="45" customWidth="1"/>
    <col min="750" max="750" width="9" style="45" bestFit="1" customWidth="1"/>
    <col min="751" max="751" width="6.875" style="45" bestFit="1" customWidth="1"/>
    <col min="752" max="752" width="6.125" style="45" bestFit="1" customWidth="1"/>
    <col min="753" max="753" width="6.625" style="45" bestFit="1" customWidth="1"/>
    <col min="754" max="755" width="9.375" style="45" customWidth="1"/>
    <col min="756" max="1004" width="9" style="45"/>
    <col min="1005" max="1005" width="29.625" style="45" customWidth="1"/>
    <col min="1006" max="1006" width="9" style="45" bestFit="1" customWidth="1"/>
    <col min="1007" max="1007" width="6.875" style="45" bestFit="1" customWidth="1"/>
    <col min="1008" max="1008" width="6.125" style="45" bestFit="1" customWidth="1"/>
    <col min="1009" max="1009" width="6.625" style="45" bestFit="1" customWidth="1"/>
    <col min="1010" max="1011" width="9.375" style="45" customWidth="1"/>
    <col min="1012" max="1260" width="9" style="45"/>
    <col min="1261" max="1261" width="29.625" style="45" customWidth="1"/>
    <col min="1262" max="1262" width="9" style="45" bestFit="1" customWidth="1"/>
    <col min="1263" max="1263" width="6.875" style="45" bestFit="1" customWidth="1"/>
    <col min="1264" max="1264" width="6.125" style="45" bestFit="1" customWidth="1"/>
    <col min="1265" max="1265" width="6.625" style="45" bestFit="1" customWidth="1"/>
    <col min="1266" max="1267" width="9.375" style="45" customWidth="1"/>
    <col min="1268" max="1516" width="9" style="45"/>
    <col min="1517" max="1517" width="29.625" style="45" customWidth="1"/>
    <col min="1518" max="1518" width="9" style="45" bestFit="1" customWidth="1"/>
    <col min="1519" max="1519" width="6.875" style="45" bestFit="1" customWidth="1"/>
    <col min="1520" max="1520" width="6.125" style="45" bestFit="1" customWidth="1"/>
    <col min="1521" max="1521" width="6.625" style="45" bestFit="1" customWidth="1"/>
    <col min="1522" max="1523" width="9.375" style="45" customWidth="1"/>
    <col min="1524" max="1772" width="9" style="45"/>
    <col min="1773" max="1773" width="29.625" style="45" customWidth="1"/>
    <col min="1774" max="1774" width="9" style="45" bestFit="1" customWidth="1"/>
    <col min="1775" max="1775" width="6.875" style="45" bestFit="1" customWidth="1"/>
    <col min="1776" max="1776" width="6.125" style="45" bestFit="1" customWidth="1"/>
    <col min="1777" max="1777" width="6.625" style="45" bestFit="1" customWidth="1"/>
    <col min="1778" max="1779" width="9.375" style="45" customWidth="1"/>
    <col min="1780" max="2028" width="9" style="45"/>
    <col min="2029" max="2029" width="29.625" style="45" customWidth="1"/>
    <col min="2030" max="2030" width="9" style="45" bestFit="1" customWidth="1"/>
    <col min="2031" max="2031" width="6.875" style="45" bestFit="1" customWidth="1"/>
    <col min="2032" max="2032" width="6.125" style="45" bestFit="1" customWidth="1"/>
    <col min="2033" max="2033" width="6.625" style="45" bestFit="1" customWidth="1"/>
    <col min="2034" max="2035" width="9.375" style="45" customWidth="1"/>
    <col min="2036" max="2284" width="9" style="45"/>
    <col min="2285" max="2285" width="29.625" style="45" customWidth="1"/>
    <col min="2286" max="2286" width="9" style="45" bestFit="1" customWidth="1"/>
    <col min="2287" max="2287" width="6.875" style="45" bestFit="1" customWidth="1"/>
    <col min="2288" max="2288" width="6.125" style="45" bestFit="1" customWidth="1"/>
    <col min="2289" max="2289" width="6.625" style="45" bestFit="1" customWidth="1"/>
    <col min="2290" max="2291" width="9.375" style="45" customWidth="1"/>
    <col min="2292" max="2540" width="9" style="45"/>
    <col min="2541" max="2541" width="29.625" style="45" customWidth="1"/>
    <col min="2542" max="2542" width="9" style="45" bestFit="1" customWidth="1"/>
    <col min="2543" max="2543" width="6.875" style="45" bestFit="1" customWidth="1"/>
    <col min="2544" max="2544" width="6.125" style="45" bestFit="1" customWidth="1"/>
    <col min="2545" max="2545" width="6.625" style="45" bestFit="1" customWidth="1"/>
    <col min="2546" max="2547" width="9.375" style="45" customWidth="1"/>
    <col min="2548" max="2796" width="9" style="45"/>
    <col min="2797" max="2797" width="29.625" style="45" customWidth="1"/>
    <col min="2798" max="2798" width="9" style="45" bestFit="1" customWidth="1"/>
    <col min="2799" max="2799" width="6.875" style="45" bestFit="1" customWidth="1"/>
    <col min="2800" max="2800" width="6.125" style="45" bestFit="1" customWidth="1"/>
    <col min="2801" max="2801" width="6.625" style="45" bestFit="1" customWidth="1"/>
    <col min="2802" max="2803" width="9.375" style="45" customWidth="1"/>
    <col min="2804" max="3052" width="9" style="45"/>
    <col min="3053" max="3053" width="29.625" style="45" customWidth="1"/>
    <col min="3054" max="3054" width="9" style="45" bestFit="1" customWidth="1"/>
    <col min="3055" max="3055" width="6.875" style="45" bestFit="1" customWidth="1"/>
    <col min="3056" max="3056" width="6.125" style="45" bestFit="1" customWidth="1"/>
    <col min="3057" max="3057" width="6.625" style="45" bestFit="1" customWidth="1"/>
    <col min="3058" max="3059" width="9.375" style="45" customWidth="1"/>
    <col min="3060" max="3308" width="9" style="45"/>
    <col min="3309" max="3309" width="29.625" style="45" customWidth="1"/>
    <col min="3310" max="3310" width="9" style="45" bestFit="1" customWidth="1"/>
    <col min="3311" max="3311" width="6.875" style="45" bestFit="1" customWidth="1"/>
    <col min="3312" max="3312" width="6.125" style="45" bestFit="1" customWidth="1"/>
    <col min="3313" max="3313" width="6.625" style="45" bestFit="1" customWidth="1"/>
    <col min="3314" max="3315" width="9.375" style="45" customWidth="1"/>
    <col min="3316" max="3564" width="9" style="45"/>
    <col min="3565" max="3565" width="29.625" style="45" customWidth="1"/>
    <col min="3566" max="3566" width="9" style="45" bestFit="1" customWidth="1"/>
    <col min="3567" max="3567" width="6.875" style="45" bestFit="1" customWidth="1"/>
    <col min="3568" max="3568" width="6.125" style="45" bestFit="1" customWidth="1"/>
    <col min="3569" max="3569" width="6.625" style="45" bestFit="1" customWidth="1"/>
    <col min="3570" max="3571" width="9.375" style="45" customWidth="1"/>
    <col min="3572" max="3820" width="9" style="45"/>
    <col min="3821" max="3821" width="29.625" style="45" customWidth="1"/>
    <col min="3822" max="3822" width="9" style="45" bestFit="1" customWidth="1"/>
    <col min="3823" max="3823" width="6.875" style="45" bestFit="1" customWidth="1"/>
    <col min="3824" max="3824" width="6.125" style="45" bestFit="1" customWidth="1"/>
    <col min="3825" max="3825" width="6.625" style="45" bestFit="1" customWidth="1"/>
    <col min="3826" max="3827" width="9.375" style="45" customWidth="1"/>
    <col min="3828" max="4076" width="9" style="45"/>
    <col min="4077" max="4077" width="29.625" style="45" customWidth="1"/>
    <col min="4078" max="4078" width="9" style="45" bestFit="1" customWidth="1"/>
    <col min="4079" max="4079" width="6.875" style="45" bestFit="1" customWidth="1"/>
    <col min="4080" max="4080" width="6.125" style="45" bestFit="1" customWidth="1"/>
    <col min="4081" max="4081" width="6.625" style="45" bestFit="1" customWidth="1"/>
    <col min="4082" max="4083" width="9.375" style="45" customWidth="1"/>
    <col min="4084" max="4332" width="9" style="45"/>
    <col min="4333" max="4333" width="29.625" style="45" customWidth="1"/>
    <col min="4334" max="4334" width="9" style="45" bestFit="1" customWidth="1"/>
    <col min="4335" max="4335" width="6.875" style="45" bestFit="1" customWidth="1"/>
    <col min="4336" max="4336" width="6.125" style="45" bestFit="1" customWidth="1"/>
    <col min="4337" max="4337" width="6.625" style="45" bestFit="1" customWidth="1"/>
    <col min="4338" max="4339" width="9.375" style="45" customWidth="1"/>
    <col min="4340" max="4588" width="9" style="45"/>
    <col min="4589" max="4589" width="29.625" style="45" customWidth="1"/>
    <col min="4590" max="4590" width="9" style="45" bestFit="1" customWidth="1"/>
    <col min="4591" max="4591" width="6.875" style="45" bestFit="1" customWidth="1"/>
    <col min="4592" max="4592" width="6.125" style="45" bestFit="1" customWidth="1"/>
    <col min="4593" max="4593" width="6.625" style="45" bestFit="1" customWidth="1"/>
    <col min="4594" max="4595" width="9.375" style="45" customWidth="1"/>
    <col min="4596" max="4844" width="9" style="45"/>
    <col min="4845" max="4845" width="29.625" style="45" customWidth="1"/>
    <col min="4846" max="4846" width="9" style="45" bestFit="1" customWidth="1"/>
    <col min="4847" max="4847" width="6.875" style="45" bestFit="1" customWidth="1"/>
    <col min="4848" max="4848" width="6.125" style="45" bestFit="1" customWidth="1"/>
    <col min="4849" max="4849" width="6.625" style="45" bestFit="1" customWidth="1"/>
    <col min="4850" max="4851" width="9.375" style="45" customWidth="1"/>
    <col min="4852" max="5100" width="9" style="45"/>
    <col min="5101" max="5101" width="29.625" style="45" customWidth="1"/>
    <col min="5102" max="5102" width="9" style="45" bestFit="1" customWidth="1"/>
    <col min="5103" max="5103" width="6.875" style="45" bestFit="1" customWidth="1"/>
    <col min="5104" max="5104" width="6.125" style="45" bestFit="1" customWidth="1"/>
    <col min="5105" max="5105" width="6.625" style="45" bestFit="1" customWidth="1"/>
    <col min="5106" max="5107" width="9.375" style="45" customWidth="1"/>
    <col min="5108" max="5356" width="9" style="45"/>
    <col min="5357" max="5357" width="29.625" style="45" customWidth="1"/>
    <col min="5358" max="5358" width="9" style="45" bestFit="1" customWidth="1"/>
    <col min="5359" max="5359" width="6.875" style="45" bestFit="1" customWidth="1"/>
    <col min="5360" max="5360" width="6.125" style="45" bestFit="1" customWidth="1"/>
    <col min="5361" max="5361" width="6.625" style="45" bestFit="1" customWidth="1"/>
    <col min="5362" max="5363" width="9.375" style="45" customWidth="1"/>
    <col min="5364" max="5612" width="9" style="45"/>
    <col min="5613" max="5613" width="29.625" style="45" customWidth="1"/>
    <col min="5614" max="5614" width="9" style="45" bestFit="1" customWidth="1"/>
    <col min="5615" max="5615" width="6.875" style="45" bestFit="1" customWidth="1"/>
    <col min="5616" max="5616" width="6.125" style="45" bestFit="1" customWidth="1"/>
    <col min="5617" max="5617" width="6.625" style="45" bestFit="1" customWidth="1"/>
    <col min="5618" max="5619" width="9.375" style="45" customWidth="1"/>
    <col min="5620" max="5868" width="9" style="45"/>
    <col min="5869" max="5869" width="29.625" style="45" customWidth="1"/>
    <col min="5870" max="5870" width="9" style="45" bestFit="1" customWidth="1"/>
    <col min="5871" max="5871" width="6.875" style="45" bestFit="1" customWidth="1"/>
    <col min="5872" max="5872" width="6.125" style="45" bestFit="1" customWidth="1"/>
    <col min="5873" max="5873" width="6.625" style="45" bestFit="1" customWidth="1"/>
    <col min="5874" max="5875" width="9.375" style="45" customWidth="1"/>
    <col min="5876" max="6124" width="9" style="45"/>
    <col min="6125" max="6125" width="29.625" style="45" customWidth="1"/>
    <col min="6126" max="6126" width="9" style="45" bestFit="1" customWidth="1"/>
    <col min="6127" max="6127" width="6.875" style="45" bestFit="1" customWidth="1"/>
    <col min="6128" max="6128" width="6.125" style="45" bestFit="1" customWidth="1"/>
    <col min="6129" max="6129" width="6.625" style="45" bestFit="1" customWidth="1"/>
    <col min="6130" max="6131" width="9.375" style="45" customWidth="1"/>
    <col min="6132" max="6380" width="9" style="45"/>
    <col min="6381" max="6381" width="29.625" style="45" customWidth="1"/>
    <col min="6382" max="6382" width="9" style="45" bestFit="1" customWidth="1"/>
    <col min="6383" max="6383" width="6.875" style="45" bestFit="1" customWidth="1"/>
    <col min="6384" max="6384" width="6.125" style="45" bestFit="1" customWidth="1"/>
    <col min="6385" max="6385" width="6.625" style="45" bestFit="1" customWidth="1"/>
    <col min="6386" max="6387" width="9.375" style="45" customWidth="1"/>
    <col min="6388" max="6636" width="9" style="45"/>
    <col min="6637" max="6637" width="29.625" style="45" customWidth="1"/>
    <col min="6638" max="6638" width="9" style="45" bestFit="1" customWidth="1"/>
    <col min="6639" max="6639" width="6.875" style="45" bestFit="1" customWidth="1"/>
    <col min="6640" max="6640" width="6.125" style="45" bestFit="1" customWidth="1"/>
    <col min="6641" max="6641" width="6.625" style="45" bestFit="1" customWidth="1"/>
    <col min="6642" max="6643" width="9.375" style="45" customWidth="1"/>
    <col min="6644" max="6892" width="9" style="45"/>
    <col min="6893" max="6893" width="29.625" style="45" customWidth="1"/>
    <col min="6894" max="6894" width="9" style="45" bestFit="1" customWidth="1"/>
    <col min="6895" max="6895" width="6.875" style="45" bestFit="1" customWidth="1"/>
    <col min="6896" max="6896" width="6.125" style="45" bestFit="1" customWidth="1"/>
    <col min="6897" max="6897" width="6.625" style="45" bestFit="1" customWidth="1"/>
    <col min="6898" max="6899" width="9.375" style="45" customWidth="1"/>
    <col min="6900" max="7148" width="9" style="45"/>
    <col min="7149" max="7149" width="29.625" style="45" customWidth="1"/>
    <col min="7150" max="7150" width="9" style="45" bestFit="1" customWidth="1"/>
    <col min="7151" max="7151" width="6.875" style="45" bestFit="1" customWidth="1"/>
    <col min="7152" max="7152" width="6.125" style="45" bestFit="1" customWidth="1"/>
    <col min="7153" max="7153" width="6.625" style="45" bestFit="1" customWidth="1"/>
    <col min="7154" max="7155" width="9.375" style="45" customWidth="1"/>
    <col min="7156" max="7404" width="9" style="45"/>
    <col min="7405" max="7405" width="29.625" style="45" customWidth="1"/>
    <col min="7406" max="7406" width="9" style="45" bestFit="1" customWidth="1"/>
    <col min="7407" max="7407" width="6.875" style="45" bestFit="1" customWidth="1"/>
    <col min="7408" max="7408" width="6.125" style="45" bestFit="1" customWidth="1"/>
    <col min="7409" max="7409" width="6.625" style="45" bestFit="1" customWidth="1"/>
    <col min="7410" max="7411" width="9.375" style="45" customWidth="1"/>
    <col min="7412" max="7660" width="9" style="45"/>
    <col min="7661" max="7661" width="29.625" style="45" customWidth="1"/>
    <col min="7662" max="7662" width="9" style="45" bestFit="1" customWidth="1"/>
    <col min="7663" max="7663" width="6.875" style="45" bestFit="1" customWidth="1"/>
    <col min="7664" max="7664" width="6.125" style="45" bestFit="1" customWidth="1"/>
    <col min="7665" max="7665" width="6.625" style="45" bestFit="1" customWidth="1"/>
    <col min="7666" max="7667" width="9.375" style="45" customWidth="1"/>
    <col min="7668" max="7916" width="9" style="45"/>
    <col min="7917" max="7917" width="29.625" style="45" customWidth="1"/>
    <col min="7918" max="7918" width="9" style="45" bestFit="1" customWidth="1"/>
    <col min="7919" max="7919" width="6.875" style="45" bestFit="1" customWidth="1"/>
    <col min="7920" max="7920" width="6.125" style="45" bestFit="1" customWidth="1"/>
    <col min="7921" max="7921" width="6.625" style="45" bestFit="1" customWidth="1"/>
    <col min="7922" max="7923" width="9.375" style="45" customWidth="1"/>
    <col min="7924" max="8172" width="9" style="45"/>
    <col min="8173" max="8173" width="29.625" style="45" customWidth="1"/>
    <col min="8174" max="8174" width="9" style="45" bestFit="1" customWidth="1"/>
    <col min="8175" max="8175" width="6.875" style="45" bestFit="1" customWidth="1"/>
    <col min="8176" max="8176" width="6.125" style="45" bestFit="1" customWidth="1"/>
    <col min="8177" max="8177" width="6.625" style="45" bestFit="1" customWidth="1"/>
    <col min="8178" max="8179" width="9.375" style="45" customWidth="1"/>
    <col min="8180" max="8428" width="9" style="45"/>
    <col min="8429" max="8429" width="29.625" style="45" customWidth="1"/>
    <col min="8430" max="8430" width="9" style="45" bestFit="1" customWidth="1"/>
    <col min="8431" max="8431" width="6.875" style="45" bestFit="1" customWidth="1"/>
    <col min="8432" max="8432" width="6.125" style="45" bestFit="1" customWidth="1"/>
    <col min="8433" max="8433" width="6.625" style="45" bestFit="1" customWidth="1"/>
    <col min="8434" max="8435" width="9.375" style="45" customWidth="1"/>
    <col min="8436" max="8684" width="9" style="45"/>
    <col min="8685" max="8685" width="29.625" style="45" customWidth="1"/>
    <col min="8686" max="8686" width="9" style="45" bestFit="1" customWidth="1"/>
    <col min="8687" max="8687" width="6.875" style="45" bestFit="1" customWidth="1"/>
    <col min="8688" max="8688" width="6.125" style="45" bestFit="1" customWidth="1"/>
    <col min="8689" max="8689" width="6.625" style="45" bestFit="1" customWidth="1"/>
    <col min="8690" max="8691" width="9.375" style="45" customWidth="1"/>
    <col min="8692" max="8940" width="9" style="45"/>
    <col min="8941" max="8941" width="29.625" style="45" customWidth="1"/>
    <col min="8942" max="8942" width="9" style="45" bestFit="1" customWidth="1"/>
    <col min="8943" max="8943" width="6.875" style="45" bestFit="1" customWidth="1"/>
    <col min="8944" max="8944" width="6.125" style="45" bestFit="1" customWidth="1"/>
    <col min="8945" max="8945" width="6.625" style="45" bestFit="1" customWidth="1"/>
    <col min="8946" max="8947" width="9.375" style="45" customWidth="1"/>
    <col min="8948" max="9196" width="9" style="45"/>
    <col min="9197" max="9197" width="29.625" style="45" customWidth="1"/>
    <col min="9198" max="9198" width="9" style="45" bestFit="1" customWidth="1"/>
    <col min="9199" max="9199" width="6.875" style="45" bestFit="1" customWidth="1"/>
    <col min="9200" max="9200" width="6.125" style="45" bestFit="1" customWidth="1"/>
    <col min="9201" max="9201" width="6.625" style="45" bestFit="1" customWidth="1"/>
    <col min="9202" max="9203" width="9.375" style="45" customWidth="1"/>
    <col min="9204" max="9452" width="9" style="45"/>
    <col min="9453" max="9453" width="29.625" style="45" customWidth="1"/>
    <col min="9454" max="9454" width="9" style="45" bestFit="1" customWidth="1"/>
    <col min="9455" max="9455" width="6.875" style="45" bestFit="1" customWidth="1"/>
    <col min="9456" max="9456" width="6.125" style="45" bestFit="1" customWidth="1"/>
    <col min="9457" max="9457" width="6.625" style="45" bestFit="1" customWidth="1"/>
    <col min="9458" max="9459" width="9.375" style="45" customWidth="1"/>
    <col min="9460" max="9708" width="9" style="45"/>
    <col min="9709" max="9709" width="29.625" style="45" customWidth="1"/>
    <col min="9710" max="9710" width="9" style="45" bestFit="1" customWidth="1"/>
    <col min="9711" max="9711" width="6.875" style="45" bestFit="1" customWidth="1"/>
    <col min="9712" max="9712" width="6.125" style="45" bestFit="1" customWidth="1"/>
    <col min="9713" max="9713" width="6.625" style="45" bestFit="1" customWidth="1"/>
    <col min="9714" max="9715" width="9.375" style="45" customWidth="1"/>
    <col min="9716" max="9964" width="9" style="45"/>
    <col min="9965" max="9965" width="29.625" style="45" customWidth="1"/>
    <col min="9966" max="9966" width="9" style="45" bestFit="1" customWidth="1"/>
    <col min="9967" max="9967" width="6.875" style="45" bestFit="1" customWidth="1"/>
    <col min="9968" max="9968" width="6.125" style="45" bestFit="1" customWidth="1"/>
    <col min="9969" max="9969" width="6.625" style="45" bestFit="1" customWidth="1"/>
    <col min="9970" max="9971" width="9.375" style="45" customWidth="1"/>
    <col min="9972" max="10220" width="9" style="45"/>
    <col min="10221" max="10221" width="29.625" style="45" customWidth="1"/>
    <col min="10222" max="10222" width="9" style="45" bestFit="1" customWidth="1"/>
    <col min="10223" max="10223" width="6.875" style="45" bestFit="1" customWidth="1"/>
    <col min="10224" max="10224" width="6.125" style="45" bestFit="1" customWidth="1"/>
    <col min="10225" max="10225" width="6.625" style="45" bestFit="1" customWidth="1"/>
    <col min="10226" max="10227" width="9.375" style="45" customWidth="1"/>
    <col min="10228" max="10476" width="9" style="45"/>
    <col min="10477" max="10477" width="29.625" style="45" customWidth="1"/>
    <col min="10478" max="10478" width="9" style="45" bestFit="1" customWidth="1"/>
    <col min="10479" max="10479" width="6.875" style="45" bestFit="1" customWidth="1"/>
    <col min="10480" max="10480" width="6.125" style="45" bestFit="1" customWidth="1"/>
    <col min="10481" max="10481" width="6.625" style="45" bestFit="1" customWidth="1"/>
    <col min="10482" max="10483" width="9.375" style="45" customWidth="1"/>
    <col min="10484" max="10732" width="9" style="45"/>
    <col min="10733" max="10733" width="29.625" style="45" customWidth="1"/>
    <col min="10734" max="10734" width="9" style="45" bestFit="1" customWidth="1"/>
    <col min="10735" max="10735" width="6.875" style="45" bestFit="1" customWidth="1"/>
    <col min="10736" max="10736" width="6.125" style="45" bestFit="1" customWidth="1"/>
    <col min="10737" max="10737" width="6.625" style="45" bestFit="1" customWidth="1"/>
    <col min="10738" max="10739" width="9.375" style="45" customWidth="1"/>
    <col min="10740" max="10988" width="9" style="45"/>
    <col min="10989" max="10989" width="29.625" style="45" customWidth="1"/>
    <col min="10990" max="10990" width="9" style="45" bestFit="1" customWidth="1"/>
    <col min="10991" max="10991" width="6.875" style="45" bestFit="1" customWidth="1"/>
    <col min="10992" max="10992" width="6.125" style="45" bestFit="1" customWidth="1"/>
    <col min="10993" max="10993" width="6.625" style="45" bestFit="1" customWidth="1"/>
    <col min="10994" max="10995" width="9.375" style="45" customWidth="1"/>
    <col min="10996" max="11244" width="9" style="45"/>
    <col min="11245" max="11245" width="29.625" style="45" customWidth="1"/>
    <col min="11246" max="11246" width="9" style="45" bestFit="1" customWidth="1"/>
    <col min="11247" max="11247" width="6.875" style="45" bestFit="1" customWidth="1"/>
    <col min="11248" max="11248" width="6.125" style="45" bestFit="1" customWidth="1"/>
    <col min="11249" max="11249" width="6.625" style="45" bestFit="1" customWidth="1"/>
    <col min="11250" max="11251" width="9.375" style="45" customWidth="1"/>
    <col min="11252" max="11500" width="9" style="45"/>
    <col min="11501" max="11501" width="29.625" style="45" customWidth="1"/>
    <col min="11502" max="11502" width="9" style="45" bestFit="1" customWidth="1"/>
    <col min="11503" max="11503" width="6.875" style="45" bestFit="1" customWidth="1"/>
    <col min="11504" max="11504" width="6.125" style="45" bestFit="1" customWidth="1"/>
    <col min="11505" max="11505" width="6.625" style="45" bestFit="1" customWidth="1"/>
    <col min="11506" max="11507" width="9.375" style="45" customWidth="1"/>
    <col min="11508" max="11756" width="9" style="45"/>
    <col min="11757" max="11757" width="29.625" style="45" customWidth="1"/>
    <col min="11758" max="11758" width="9" style="45" bestFit="1" customWidth="1"/>
    <col min="11759" max="11759" width="6.875" style="45" bestFit="1" customWidth="1"/>
    <col min="11760" max="11760" width="6.125" style="45" bestFit="1" customWidth="1"/>
    <col min="11761" max="11761" width="6.625" style="45" bestFit="1" customWidth="1"/>
    <col min="11762" max="11763" width="9.375" style="45" customWidth="1"/>
    <col min="11764" max="12012" width="9" style="45"/>
    <col min="12013" max="12013" width="29.625" style="45" customWidth="1"/>
    <col min="12014" max="12014" width="9" style="45" bestFit="1" customWidth="1"/>
    <col min="12015" max="12015" width="6.875" style="45" bestFit="1" customWidth="1"/>
    <col min="12016" max="12016" width="6.125" style="45" bestFit="1" customWidth="1"/>
    <col min="12017" max="12017" width="6.625" style="45" bestFit="1" customWidth="1"/>
    <col min="12018" max="12019" width="9.375" style="45" customWidth="1"/>
    <col min="12020" max="12268" width="9" style="45"/>
    <col min="12269" max="12269" width="29.625" style="45" customWidth="1"/>
    <col min="12270" max="12270" width="9" style="45" bestFit="1" customWidth="1"/>
    <col min="12271" max="12271" width="6.875" style="45" bestFit="1" customWidth="1"/>
    <col min="12272" max="12272" width="6.125" style="45" bestFit="1" customWidth="1"/>
    <col min="12273" max="12273" width="6.625" style="45" bestFit="1" customWidth="1"/>
    <col min="12274" max="12275" width="9.375" style="45" customWidth="1"/>
    <col min="12276" max="12524" width="9" style="45"/>
    <col min="12525" max="12525" width="29.625" style="45" customWidth="1"/>
    <col min="12526" max="12526" width="9" style="45" bestFit="1" customWidth="1"/>
    <col min="12527" max="12527" width="6.875" style="45" bestFit="1" customWidth="1"/>
    <col min="12528" max="12528" width="6.125" style="45" bestFit="1" customWidth="1"/>
    <col min="12529" max="12529" width="6.625" style="45" bestFit="1" customWidth="1"/>
    <col min="12530" max="12531" width="9.375" style="45" customWidth="1"/>
    <col min="12532" max="12780" width="9" style="45"/>
    <col min="12781" max="12781" width="29.625" style="45" customWidth="1"/>
    <col min="12782" max="12782" width="9" style="45" bestFit="1" customWidth="1"/>
    <col min="12783" max="12783" width="6.875" style="45" bestFit="1" customWidth="1"/>
    <col min="12784" max="12784" width="6.125" style="45" bestFit="1" customWidth="1"/>
    <col min="12785" max="12785" width="6.625" style="45" bestFit="1" customWidth="1"/>
    <col min="12786" max="12787" width="9.375" style="45" customWidth="1"/>
    <col min="12788" max="13036" width="9" style="45"/>
    <col min="13037" max="13037" width="29.625" style="45" customWidth="1"/>
    <col min="13038" max="13038" width="9" style="45" bestFit="1" customWidth="1"/>
    <col min="13039" max="13039" width="6.875" style="45" bestFit="1" customWidth="1"/>
    <col min="13040" max="13040" width="6.125" style="45" bestFit="1" customWidth="1"/>
    <col min="13041" max="13041" width="6.625" style="45" bestFit="1" customWidth="1"/>
    <col min="13042" max="13043" width="9.375" style="45" customWidth="1"/>
    <col min="13044" max="13292" width="9" style="45"/>
    <col min="13293" max="13293" width="29.625" style="45" customWidth="1"/>
    <col min="13294" max="13294" width="9" style="45" bestFit="1" customWidth="1"/>
    <col min="13295" max="13295" width="6.875" style="45" bestFit="1" customWidth="1"/>
    <col min="13296" max="13296" width="6.125" style="45" bestFit="1" customWidth="1"/>
    <col min="13297" max="13297" width="6.625" style="45" bestFit="1" customWidth="1"/>
    <col min="13298" max="13299" width="9.375" style="45" customWidth="1"/>
    <col min="13300" max="13548" width="9" style="45"/>
    <col min="13549" max="13549" width="29.625" style="45" customWidth="1"/>
    <col min="13550" max="13550" width="9" style="45" bestFit="1" customWidth="1"/>
    <col min="13551" max="13551" width="6.875" style="45" bestFit="1" customWidth="1"/>
    <col min="13552" max="13552" width="6.125" style="45" bestFit="1" customWidth="1"/>
    <col min="13553" max="13553" width="6.625" style="45" bestFit="1" customWidth="1"/>
    <col min="13554" max="13555" width="9.375" style="45" customWidth="1"/>
    <col min="13556" max="13804" width="9" style="45"/>
    <col min="13805" max="13805" width="29.625" style="45" customWidth="1"/>
    <col min="13806" max="13806" width="9" style="45" bestFit="1" customWidth="1"/>
    <col min="13807" max="13807" width="6.875" style="45" bestFit="1" customWidth="1"/>
    <col min="13808" max="13808" width="6.125" style="45" bestFit="1" customWidth="1"/>
    <col min="13809" max="13809" width="6.625" style="45" bestFit="1" customWidth="1"/>
    <col min="13810" max="13811" width="9.375" style="45" customWidth="1"/>
    <col min="13812" max="14060" width="9" style="45"/>
    <col min="14061" max="14061" width="29.625" style="45" customWidth="1"/>
    <col min="14062" max="14062" width="9" style="45" bestFit="1" customWidth="1"/>
    <col min="14063" max="14063" width="6.875" style="45" bestFit="1" customWidth="1"/>
    <col min="14064" max="14064" width="6.125" style="45" bestFit="1" customWidth="1"/>
    <col min="14065" max="14065" width="6.625" style="45" bestFit="1" customWidth="1"/>
    <col min="14066" max="14067" width="9.375" style="45" customWidth="1"/>
    <col min="14068" max="14316" width="9" style="45"/>
    <col min="14317" max="14317" width="29.625" style="45" customWidth="1"/>
    <col min="14318" max="14318" width="9" style="45" bestFit="1" customWidth="1"/>
    <col min="14319" max="14319" width="6.875" style="45" bestFit="1" customWidth="1"/>
    <col min="14320" max="14320" width="6.125" style="45" bestFit="1" customWidth="1"/>
    <col min="14321" max="14321" width="6.625" style="45" bestFit="1" customWidth="1"/>
    <col min="14322" max="14323" width="9.375" style="45" customWidth="1"/>
    <col min="14324" max="14572" width="9" style="45"/>
    <col min="14573" max="14573" width="29.625" style="45" customWidth="1"/>
    <col min="14574" max="14574" width="9" style="45" bestFit="1" customWidth="1"/>
    <col min="14575" max="14575" width="6.875" style="45" bestFit="1" customWidth="1"/>
    <col min="14576" max="14576" width="6.125" style="45" bestFit="1" customWidth="1"/>
    <col min="14577" max="14577" width="6.625" style="45" bestFit="1" customWidth="1"/>
    <col min="14578" max="14579" width="9.375" style="45" customWidth="1"/>
    <col min="14580" max="14828" width="9" style="45"/>
    <col min="14829" max="14829" width="29.625" style="45" customWidth="1"/>
    <col min="14830" max="14830" width="9" style="45" bestFit="1" customWidth="1"/>
    <col min="14831" max="14831" width="6.875" style="45" bestFit="1" customWidth="1"/>
    <col min="14832" max="14832" width="6.125" style="45" bestFit="1" customWidth="1"/>
    <col min="14833" max="14833" width="6.625" style="45" bestFit="1" customWidth="1"/>
    <col min="14834" max="14835" width="9.375" style="45" customWidth="1"/>
    <col min="14836" max="15084" width="9" style="45"/>
    <col min="15085" max="15085" width="29.625" style="45" customWidth="1"/>
    <col min="15086" max="15086" width="9" style="45" bestFit="1" customWidth="1"/>
    <col min="15087" max="15087" width="6.875" style="45" bestFit="1" customWidth="1"/>
    <col min="15088" max="15088" width="6.125" style="45" bestFit="1" customWidth="1"/>
    <col min="15089" max="15089" width="6.625" style="45" bestFit="1" customWidth="1"/>
    <col min="15090" max="15091" width="9.375" style="45" customWidth="1"/>
    <col min="15092" max="15340" width="9" style="45"/>
    <col min="15341" max="15341" width="29.625" style="45" customWidth="1"/>
    <col min="15342" max="15342" width="9" style="45" bestFit="1" customWidth="1"/>
    <col min="15343" max="15343" width="6.875" style="45" bestFit="1" customWidth="1"/>
    <col min="15344" max="15344" width="6.125" style="45" bestFit="1" customWidth="1"/>
    <col min="15345" max="15345" width="6.625" style="45" bestFit="1" customWidth="1"/>
    <col min="15346" max="15347" width="9.375" style="45" customWidth="1"/>
    <col min="15348" max="15596" width="9" style="45"/>
    <col min="15597" max="15597" width="29.625" style="45" customWidth="1"/>
    <col min="15598" max="15598" width="9" style="45" bestFit="1" customWidth="1"/>
    <col min="15599" max="15599" width="6.875" style="45" bestFit="1" customWidth="1"/>
    <col min="15600" max="15600" width="6.125" style="45" bestFit="1" customWidth="1"/>
    <col min="15601" max="15601" width="6.625" style="45" bestFit="1" customWidth="1"/>
    <col min="15602" max="15603" width="9.375" style="45" customWidth="1"/>
    <col min="15604" max="15852" width="9" style="45"/>
    <col min="15853" max="15853" width="29.625" style="45" customWidth="1"/>
    <col min="15854" max="15854" width="9" style="45" bestFit="1" customWidth="1"/>
    <col min="15855" max="15855" width="6.875" style="45" bestFit="1" customWidth="1"/>
    <col min="15856" max="15856" width="6.125" style="45" bestFit="1" customWidth="1"/>
    <col min="15857" max="15857" width="6.625" style="45" bestFit="1" customWidth="1"/>
    <col min="15858" max="15859" width="9.375" style="45" customWidth="1"/>
    <col min="15860" max="16108" width="9" style="45"/>
    <col min="16109" max="16109" width="29.625" style="45" customWidth="1"/>
    <col min="16110" max="16110" width="9" style="45" bestFit="1" customWidth="1"/>
    <col min="16111" max="16111" width="6.875" style="45" bestFit="1" customWidth="1"/>
    <col min="16112" max="16112" width="6.125" style="45" bestFit="1" customWidth="1"/>
    <col min="16113" max="16113" width="6.625" style="45" bestFit="1" customWidth="1"/>
    <col min="16114" max="16115" width="9.375" style="45" customWidth="1"/>
    <col min="16116" max="16384" width="9" style="45"/>
  </cols>
  <sheetData>
    <row r="1" spans="1:10" s="594" customFormat="1" ht="18.75">
      <c r="A1" s="592" t="s">
        <v>329</v>
      </c>
      <c r="B1" s="593"/>
      <c r="C1" s="593"/>
      <c r="D1" s="593"/>
    </row>
    <row r="2" spans="1:10" s="594" customFormat="1" ht="18.75">
      <c r="A2" s="592"/>
      <c r="B2" s="593"/>
      <c r="C2" s="593"/>
      <c r="D2" s="593"/>
    </row>
    <row r="3" spans="1:10" s="93" customFormat="1" ht="13.5" customHeight="1">
      <c r="A3" s="92"/>
      <c r="B3" s="101"/>
      <c r="E3" s="609"/>
      <c r="F3" s="609"/>
      <c r="G3" s="609"/>
    </row>
    <row r="4" spans="1:10" s="43" customFormat="1" ht="37.5" customHeight="1">
      <c r="A4" s="79"/>
      <c r="B4" s="660" t="s">
        <v>3</v>
      </c>
      <c r="C4" s="660" t="s">
        <v>145</v>
      </c>
      <c r="D4" s="660" t="s">
        <v>125</v>
      </c>
      <c r="E4" s="661" t="s">
        <v>312</v>
      </c>
      <c r="F4" s="661"/>
      <c r="G4" s="661"/>
    </row>
    <row r="5" spans="1:10" s="43" customFormat="1" ht="23.25" customHeight="1">
      <c r="A5" s="42"/>
      <c r="B5" s="637"/>
      <c r="C5" s="637"/>
      <c r="D5" s="637"/>
      <c r="E5" s="139" t="s">
        <v>145</v>
      </c>
      <c r="F5" s="138" t="s">
        <v>146</v>
      </c>
      <c r="G5" s="139" t="s">
        <v>67</v>
      </c>
    </row>
    <row r="6" spans="1:10" s="43" customFormat="1" ht="7.5" customHeight="1">
      <c r="A6" s="42"/>
      <c r="B6" s="142"/>
      <c r="C6" s="142"/>
      <c r="D6" s="142"/>
      <c r="E6" s="265"/>
      <c r="F6" s="265"/>
    </row>
    <row r="7" spans="1:10" s="43" customFormat="1" ht="7.5" customHeight="1">
      <c r="A7" s="42"/>
      <c r="B7" s="127"/>
      <c r="C7" s="118"/>
      <c r="D7" s="118"/>
    </row>
    <row r="8" spans="1:10" s="85" customFormat="1" ht="23.1" customHeight="1">
      <c r="A8" s="128" t="s">
        <v>40</v>
      </c>
      <c r="B8" s="143" t="s">
        <v>45</v>
      </c>
      <c r="C8" s="267">
        <v>426.88394712607999</v>
      </c>
      <c r="D8" s="267">
        <v>478.04830936601502</v>
      </c>
      <c r="E8" s="268">
        <v>116.90533830644772</v>
      </c>
      <c r="F8" s="268">
        <v>108.7183231380986</v>
      </c>
      <c r="G8" s="268">
        <v>112.43262642345206</v>
      </c>
      <c r="H8" s="264"/>
      <c r="I8" s="264"/>
      <c r="J8" s="264"/>
    </row>
    <row r="9" spans="1:10" s="85" customFormat="1" ht="23.1" customHeight="1">
      <c r="A9" s="128" t="s">
        <v>72</v>
      </c>
      <c r="B9" s="143" t="s">
        <v>41</v>
      </c>
      <c r="C9" s="267">
        <v>82729.247977734194</v>
      </c>
      <c r="D9" s="267">
        <v>101477.0792045338</v>
      </c>
      <c r="E9" s="268">
        <v>121.2936410385542</v>
      </c>
      <c r="F9" s="268">
        <v>110.10000356081764</v>
      </c>
      <c r="G9" s="268">
        <v>114.86057084780053</v>
      </c>
      <c r="H9" s="264"/>
      <c r="I9" s="264"/>
      <c r="J9" s="264"/>
    </row>
    <row r="10" spans="1:10" s="85" customFormat="1" ht="23.1" customHeight="1">
      <c r="A10" s="128" t="s">
        <v>73</v>
      </c>
      <c r="B10" s="143" t="s">
        <v>42</v>
      </c>
      <c r="C10" s="267">
        <v>14425.0589229207</v>
      </c>
      <c r="D10" s="267">
        <v>16865.8889591593</v>
      </c>
      <c r="E10" s="268">
        <v>147.87802805185999</v>
      </c>
      <c r="F10" s="268">
        <v>121.20252094875235</v>
      </c>
      <c r="G10" s="268">
        <v>132.1957534878799</v>
      </c>
      <c r="H10" s="264"/>
      <c r="I10" s="264"/>
      <c r="J10" s="264"/>
    </row>
    <row r="11" spans="1:10" s="85" customFormat="1" ht="23.1" customHeight="1">
      <c r="A11" s="128" t="s">
        <v>44</v>
      </c>
      <c r="B11" s="143" t="s">
        <v>45</v>
      </c>
      <c r="C11" s="267">
        <v>247.53</v>
      </c>
      <c r="D11" s="267">
        <v>255.98</v>
      </c>
      <c r="E11" s="268">
        <v>103.13749999999999</v>
      </c>
      <c r="F11" s="268">
        <v>101.41838351822503</v>
      </c>
      <c r="G11" s="268">
        <v>102.25629569455728</v>
      </c>
      <c r="H11" s="264"/>
      <c r="I11" s="264"/>
      <c r="J11" s="264"/>
    </row>
    <row r="12" spans="1:10" s="85" customFormat="1" ht="23.1" customHeight="1">
      <c r="A12" s="128" t="s">
        <v>74</v>
      </c>
      <c r="B12" s="143" t="s">
        <v>45</v>
      </c>
      <c r="C12" s="268">
        <v>80.840509301025691</v>
      </c>
      <c r="D12" s="268">
        <v>98.007163505467503</v>
      </c>
      <c r="E12" s="268">
        <v>109.30260121686202</v>
      </c>
      <c r="F12" s="268">
        <v>107.77495409825289</v>
      </c>
      <c r="G12" s="268">
        <v>108.46014005951537</v>
      </c>
      <c r="H12" s="264"/>
      <c r="I12" s="264"/>
      <c r="J12" s="264"/>
    </row>
    <row r="13" spans="1:10" s="85" customFormat="1" ht="23.1" customHeight="1">
      <c r="A13" s="128" t="s">
        <v>75</v>
      </c>
      <c r="B13" s="143" t="s">
        <v>45</v>
      </c>
      <c r="C13" s="267">
        <v>2130.1861216285097</v>
      </c>
      <c r="D13" s="267">
        <v>2752.9430593729003</v>
      </c>
      <c r="E13" s="268">
        <v>93.619567929702512</v>
      </c>
      <c r="F13" s="268">
        <v>93.149724395599577</v>
      </c>
      <c r="G13" s="268">
        <v>93.354104858516948</v>
      </c>
      <c r="H13" s="264"/>
      <c r="I13" s="264"/>
      <c r="J13" s="264"/>
    </row>
    <row r="14" spans="1:10" s="85" customFormat="1" ht="23.1" customHeight="1">
      <c r="A14" s="128" t="s">
        <v>76</v>
      </c>
      <c r="B14" s="143" t="s">
        <v>45</v>
      </c>
      <c r="C14" s="267">
        <v>577.96900000000005</v>
      </c>
      <c r="D14" s="267">
        <v>731.10500000000002</v>
      </c>
      <c r="E14" s="268">
        <v>110.97352812984215</v>
      </c>
      <c r="F14" s="268">
        <v>115.88213103736859</v>
      </c>
      <c r="G14" s="268">
        <v>113.66242345151301</v>
      </c>
      <c r="H14" s="264"/>
      <c r="I14" s="264"/>
      <c r="J14" s="264"/>
    </row>
    <row r="15" spans="1:10" s="85" customFormat="1" ht="36.75" customHeight="1">
      <c r="A15" s="128" t="s">
        <v>77</v>
      </c>
      <c r="B15" s="143" t="s">
        <v>45</v>
      </c>
      <c r="C15" s="268">
        <v>34.910702284610501</v>
      </c>
      <c r="D15" s="268">
        <v>41.115209632292604</v>
      </c>
      <c r="E15" s="268">
        <v>128.49336802980037</v>
      </c>
      <c r="F15" s="268">
        <v>114.71677523713093</v>
      </c>
      <c r="G15" s="268">
        <v>120.65711079140522</v>
      </c>
      <c r="H15" s="264"/>
      <c r="I15" s="264"/>
      <c r="J15" s="264"/>
    </row>
    <row r="16" spans="1:10" s="85" customFormat="1" ht="23.1" customHeight="1">
      <c r="A16" s="129" t="s">
        <v>46</v>
      </c>
      <c r="B16" s="143" t="s">
        <v>43</v>
      </c>
      <c r="C16" s="267">
        <v>66067.403310296504</v>
      </c>
      <c r="D16" s="267">
        <v>75265.521941952</v>
      </c>
      <c r="E16" s="268">
        <v>115.67459500667047</v>
      </c>
      <c r="F16" s="268">
        <v>111.47131180576825</v>
      </c>
      <c r="G16" s="268">
        <v>113.39749692136991</v>
      </c>
      <c r="H16" s="264"/>
      <c r="I16" s="264"/>
      <c r="J16" s="264"/>
    </row>
    <row r="17" spans="1:10" s="85" customFormat="1" ht="23.1" customHeight="1">
      <c r="A17" s="129" t="s">
        <v>78</v>
      </c>
      <c r="B17" s="143" t="s">
        <v>41</v>
      </c>
      <c r="C17" s="267">
        <v>944.08799999999997</v>
      </c>
      <c r="D17" s="267">
        <v>1869.1880000000001</v>
      </c>
      <c r="E17" s="268">
        <v>121.11471599065553</v>
      </c>
      <c r="F17" s="268">
        <v>137.03654013505795</v>
      </c>
      <c r="G17" s="268">
        <v>131.24647190164151</v>
      </c>
      <c r="H17" s="264"/>
      <c r="I17" s="264"/>
      <c r="J17" s="264"/>
    </row>
    <row r="18" spans="1:10" s="85" customFormat="1" ht="23.1" customHeight="1">
      <c r="A18" s="128" t="s">
        <v>47</v>
      </c>
      <c r="B18" s="143" t="s">
        <v>41</v>
      </c>
      <c r="C18" s="267">
        <v>46136.133999999998</v>
      </c>
      <c r="D18" s="267">
        <v>54947.031999999999</v>
      </c>
      <c r="E18" s="268">
        <v>95.93019971268015</v>
      </c>
      <c r="F18" s="268">
        <v>94.059020901402846</v>
      </c>
      <c r="G18" s="268">
        <v>94.903923161926173</v>
      </c>
      <c r="H18" s="264"/>
      <c r="I18" s="264"/>
      <c r="J18" s="264"/>
    </row>
    <row r="19" spans="1:10" s="85" customFormat="1" ht="23.1" customHeight="1">
      <c r="A19" s="128" t="s">
        <v>79</v>
      </c>
      <c r="B19" s="143" t="s">
        <v>48</v>
      </c>
      <c r="C19" s="267">
        <v>2610</v>
      </c>
      <c r="D19" s="267">
        <v>4218</v>
      </c>
      <c r="E19" s="268">
        <v>198.32826747720364</v>
      </c>
      <c r="F19" s="268">
        <v>156.68647845468053</v>
      </c>
      <c r="G19" s="268">
        <v>170.35928143712599</v>
      </c>
      <c r="H19" s="264"/>
      <c r="I19" s="264"/>
      <c r="J19" s="264"/>
    </row>
    <row r="20" spans="1:10" s="85" customFormat="1" ht="23.1" customHeight="1">
      <c r="A20" s="128" t="s">
        <v>80</v>
      </c>
      <c r="B20" s="143" t="s">
        <v>49</v>
      </c>
      <c r="C20" s="267">
        <v>5493.7150000000001</v>
      </c>
      <c r="D20" s="267">
        <v>6704.34</v>
      </c>
      <c r="E20" s="268">
        <v>95.465451234937646</v>
      </c>
      <c r="F20" s="268">
        <v>93.94329106006208</v>
      </c>
      <c r="G20" s="268">
        <v>94.622784688368</v>
      </c>
      <c r="H20" s="264"/>
      <c r="I20" s="264"/>
      <c r="J20" s="264"/>
    </row>
    <row r="21" spans="1:10" s="85" customFormat="1" ht="23.1" customHeight="1">
      <c r="A21" s="128" t="s">
        <v>50</v>
      </c>
      <c r="B21" s="143" t="s">
        <v>51</v>
      </c>
      <c r="C21" s="267">
        <v>2771.93</v>
      </c>
      <c r="D21" s="267">
        <v>3119.94</v>
      </c>
      <c r="E21" s="268">
        <v>144.97541841004181</v>
      </c>
      <c r="F21" s="268">
        <v>111.84585051084423</v>
      </c>
      <c r="G21" s="268">
        <v>125.318940763586</v>
      </c>
      <c r="H21" s="264"/>
      <c r="I21" s="264"/>
      <c r="J21" s="264"/>
    </row>
    <row r="22" spans="1:10" s="85" customFormat="1" ht="23.1" customHeight="1">
      <c r="A22" s="128" t="s">
        <v>81</v>
      </c>
      <c r="B22" s="144" t="s">
        <v>82</v>
      </c>
      <c r="C22" s="267">
        <v>21811.160675784398</v>
      </c>
      <c r="D22" s="267">
        <v>21453.362381114301</v>
      </c>
      <c r="E22" s="268">
        <v>102.63884288395727</v>
      </c>
      <c r="F22" s="268">
        <v>103.7148933756809</v>
      </c>
      <c r="G22" s="268">
        <v>103.169613383316</v>
      </c>
      <c r="H22" s="264"/>
      <c r="I22" s="264"/>
      <c r="J22" s="264"/>
    </row>
    <row r="23" spans="1:10" s="85" customFormat="1" ht="30" customHeight="1">
      <c r="A23" s="128"/>
      <c r="B23" s="84"/>
      <c r="C23" s="266"/>
      <c r="D23" s="106"/>
      <c r="E23" s="263"/>
      <c r="F23" s="263"/>
      <c r="H23" s="264"/>
      <c r="J23" s="264"/>
    </row>
    <row r="24" spans="1:10" s="85" customFormat="1" ht="21.75" customHeight="1">
      <c r="A24" s="128"/>
      <c r="B24" s="84"/>
      <c r="C24" s="266"/>
      <c r="D24" s="266"/>
      <c r="E24" s="263"/>
      <c r="F24" s="263"/>
      <c r="H24" s="264"/>
      <c r="J24" s="264"/>
    </row>
    <row r="25" spans="1:10" s="85" customFormat="1" ht="27.75" customHeight="1">
      <c r="A25" s="130"/>
      <c r="B25" s="84"/>
      <c r="C25" s="262"/>
      <c r="D25" s="104"/>
      <c r="E25" s="263"/>
      <c r="F25" s="263"/>
      <c r="H25" s="264"/>
      <c r="J25" s="264"/>
    </row>
    <row r="26" spans="1:10" s="85" customFormat="1" ht="21.75" customHeight="1">
      <c r="A26" s="130"/>
      <c r="B26" s="84"/>
      <c r="C26" s="262"/>
      <c r="D26" s="104"/>
      <c r="E26" s="263"/>
      <c r="F26" s="263"/>
      <c r="H26" s="264"/>
      <c r="J26" s="264"/>
    </row>
    <row r="27" spans="1:10" s="85" customFormat="1" ht="28.5" customHeight="1">
      <c r="A27" s="130"/>
      <c r="B27" s="84"/>
      <c r="C27" s="262"/>
      <c r="D27" s="104"/>
      <c r="E27" s="263"/>
      <c r="F27" s="263"/>
      <c r="H27" s="264"/>
      <c r="J27" s="264"/>
    </row>
    <row r="28" spans="1:10" s="85" customFormat="1" ht="21.75" customHeight="1">
      <c r="A28" s="128"/>
      <c r="B28" s="84"/>
      <c r="C28" s="262"/>
      <c r="D28" s="104"/>
      <c r="E28" s="263"/>
      <c r="F28" s="263"/>
      <c r="H28" s="264"/>
      <c r="J28" s="264"/>
    </row>
    <row r="29" spans="1:10" s="85" customFormat="1" ht="30.75" customHeight="1">
      <c r="A29" s="128"/>
      <c r="B29" s="84"/>
      <c r="C29" s="262"/>
      <c r="D29" s="104"/>
      <c r="E29" s="263"/>
      <c r="F29" s="263"/>
      <c r="H29" s="264"/>
      <c r="J29" s="264"/>
    </row>
    <row r="30" spans="1:10" s="85" customFormat="1" ht="32.25" customHeight="1">
      <c r="A30" s="128"/>
      <c r="B30" s="84"/>
      <c r="C30" s="262"/>
      <c r="D30" s="262"/>
      <c r="E30" s="263"/>
      <c r="F30" s="263"/>
      <c r="H30" s="264"/>
      <c r="J30" s="264"/>
    </row>
    <row r="31" spans="1:10" ht="34.5" customHeight="1">
      <c r="A31" s="128"/>
      <c r="B31" s="112"/>
      <c r="C31" s="132"/>
      <c r="D31" s="133"/>
      <c r="E31" s="103"/>
      <c r="F31" s="103"/>
      <c r="H31" s="126"/>
      <c r="J31" s="126"/>
    </row>
    <row r="32" spans="1:10" ht="18.75" customHeight="1">
      <c r="A32" s="128"/>
      <c r="B32" s="84"/>
      <c r="C32" s="132"/>
      <c r="D32" s="133"/>
      <c r="E32" s="103"/>
      <c r="F32" s="103"/>
      <c r="H32" s="126"/>
      <c r="J32" s="126"/>
    </row>
    <row r="33" spans="1:10" ht="18.75" customHeight="1">
      <c r="A33" s="128"/>
      <c r="B33" s="84"/>
      <c r="C33" s="132"/>
      <c r="D33" s="133"/>
      <c r="E33" s="103"/>
      <c r="F33" s="103"/>
      <c r="H33" s="126"/>
      <c r="J33" s="126"/>
    </row>
    <row r="34" spans="1:10" ht="18.75" customHeight="1">
      <c r="A34" s="131"/>
      <c r="B34" s="87"/>
      <c r="C34" s="132"/>
      <c r="D34" s="133"/>
      <c r="E34" s="103"/>
      <c r="F34" s="103"/>
      <c r="H34" s="126"/>
      <c r="J34" s="126"/>
    </row>
    <row r="35" spans="1:10" ht="18.75" customHeight="1">
      <c r="A35" s="88"/>
      <c r="B35" s="48"/>
      <c r="C35" s="49"/>
      <c r="D35" s="49"/>
    </row>
    <row r="36" spans="1:10" ht="18" customHeight="1">
      <c r="A36" s="47"/>
      <c r="B36" s="48"/>
      <c r="C36" s="49"/>
      <c r="D36" s="49"/>
    </row>
    <row r="37" spans="1:10" ht="18" customHeight="1">
      <c r="A37" s="47"/>
      <c r="B37" s="48"/>
      <c r="C37" s="49"/>
      <c r="D37" s="49"/>
    </row>
    <row r="38" spans="1:10" ht="18" customHeight="1">
      <c r="B38" s="48"/>
      <c r="C38" s="49"/>
      <c r="D38" s="49"/>
    </row>
    <row r="40" spans="1:10" ht="15"/>
    <row r="41" spans="1:10" ht="15"/>
    <row r="42" spans="1:10" ht="15"/>
    <row r="43" spans="1:10" ht="15"/>
    <row r="44" spans="1:10" ht="15"/>
    <row r="45" spans="1:10" ht="15"/>
    <row r="46" spans="1:10" ht="15"/>
    <row r="47" spans="1:10" ht="15"/>
    <row r="48" spans="1:10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</sheetData>
  <mergeCells count="4">
    <mergeCell ref="B4:B5"/>
    <mergeCell ref="C4:C5"/>
    <mergeCell ref="D4:D5"/>
    <mergeCell ref="E4:G4"/>
  </mergeCells>
  <phoneticPr fontId="122" type="noConversion"/>
  <printOptions horizontalCentered="1"/>
  <pageMargins left="0.39370078740157483" right="0.78740157480314965" top="0.78740157480314965" bottom="0.39370078740157483" header="0.31496062992125984" footer="0.31496062992125984"/>
  <pageSetup paperSize="9" firstPageNumber="1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1.GRDP</vt:lpstr>
      <vt:lpstr>2.SXNN</vt:lpstr>
      <vt:lpstr>2.Vụ ĐX</vt:lpstr>
      <vt:lpstr>3-4.SPCN-LN</vt:lpstr>
      <vt:lpstr>5.Thủy sản</vt:lpstr>
      <vt:lpstr>6.IIPthang</vt:lpstr>
      <vt:lpstr>7.IIPquy</vt:lpstr>
      <vt:lpstr>8.SPCNthang</vt:lpstr>
      <vt:lpstr>9.SPCNquy</vt:lpstr>
      <vt:lpstr>10.VĐTTXH</vt:lpstr>
      <vt:lpstr>11.VonNSNNthang</vt:lpstr>
      <vt:lpstr>12.VonNSNNquy</vt:lpstr>
      <vt:lpstr>13. DT bán lẻ thang</vt:lpstr>
      <vt:lpstr>14.DTBLquy</vt:lpstr>
      <vt:lpstr>15. DT lu tru &amp; DV thang</vt:lpstr>
      <vt:lpstr>16.DTluutruquy</vt:lpstr>
      <vt:lpstr>17.CPI</vt:lpstr>
      <vt:lpstr>18. DT vận tải thang</vt:lpstr>
      <vt:lpstr>19. DT vận tải quý</vt:lpstr>
      <vt:lpstr>20. Vantai thang</vt:lpstr>
      <vt:lpstr>21.Vantai quy</vt:lpstr>
      <vt:lpstr>22.XHMTthang</vt:lpstr>
      <vt:lpstr>23.XHMT</vt:lpstr>
      <vt:lpstr>24.Thu NS</vt:lpstr>
      <vt:lpstr>25.Chi NS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TCTK</cp:lastModifiedBy>
  <cp:lastPrinted>2022-06-27T08:15:24Z</cp:lastPrinted>
  <dcterms:created xsi:type="dcterms:W3CDTF">2015-10-22T04:12:03Z</dcterms:created>
  <dcterms:modified xsi:type="dcterms:W3CDTF">2022-06-27T08:15:48Z</dcterms:modified>
</cp:coreProperties>
</file>