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baolinh/Documents/CÔNG VIỆC/Tháng 3/Bài dịch/"/>
    </mc:Choice>
  </mc:AlternateContent>
  <xr:revisionPtr revIDLastSave="0" documentId="8_{4DF39C93-CA6E-ED43-884F-E0E588265EA7}" xr6:coauthVersionLast="47" xr6:coauthVersionMax="47" xr10:uidLastSave="{00000000-0000-0000-0000-000000000000}"/>
  <bookViews>
    <workbookView xWindow="9140" yWindow="500" windowWidth="18640" windowHeight="15960" xr2:uid="{00000000-000D-0000-FFFF-FFFF00000000}"/>
  </bookViews>
  <sheets>
    <sheet name="February" sheetId="1" r:id="rId1"/>
    <sheet name="February 2022" sheetId="2" r:id="rId2"/>
    <sheet name="Accumulated as of Feb 2022" sheetId="3" r:id="rId3"/>
  </sheets>
  <externalReferences>
    <externalReference r:id="rId4"/>
  </externalReferences>
  <definedNames>
    <definedName name="_xlnm._FilterDatabase" localSheetId="1" hidden="1">'February 2022'!$B$31:$I$130</definedName>
    <definedName name="_xlnm.Print_Area" localSheetId="2">'Accumulated as of Feb 2022'!$A$1:$D$248</definedName>
    <definedName name="_xlnm.Print_Area" localSheetId="0">February!$A$1:$F$25</definedName>
    <definedName name="_xlnm.Print_Area" localSheetId="1">'February 2022'!$A$1:$I$130</definedName>
    <definedName name="_xlnm.Print_Titles" localSheetId="2">'Accumulated as of Feb 2022'!$183:$183</definedName>
    <definedName name="_xlnm.Print_Titles" localSheetId="1">'February 2022'!$31:$31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8" i="3" l="1"/>
  <c r="C248" i="3"/>
  <c r="D178" i="3"/>
  <c r="C178" i="3"/>
  <c r="D28" i="3"/>
  <c r="C28" i="3"/>
  <c r="H130" i="2"/>
  <c r="G130" i="2"/>
  <c r="F130" i="2"/>
  <c r="E130" i="2"/>
  <c r="D130" i="2"/>
  <c r="C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130" i="2" s="1"/>
  <c r="H83" i="2"/>
  <c r="G83" i="2"/>
  <c r="F83" i="2"/>
  <c r="E83" i="2"/>
  <c r="D83" i="2"/>
  <c r="C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H26" i="2"/>
  <c r="G26" i="2"/>
  <c r="F26" i="2"/>
  <c r="E26" i="2"/>
  <c r="D26" i="2"/>
  <c r="C26" i="2"/>
  <c r="I25" i="2"/>
  <c r="I24" i="2"/>
  <c r="I23" i="2"/>
  <c r="I22" i="2"/>
  <c r="I21" i="2"/>
  <c r="I20" i="2"/>
  <c r="I19" i="2"/>
  <c r="I18" i="2"/>
  <c r="I17" i="2"/>
  <c r="I16" i="2"/>
  <c r="I15" i="2"/>
  <c r="I14" i="2"/>
  <c r="I13" i="2"/>
  <c r="I12" i="2"/>
  <c r="I11" i="2"/>
  <c r="I10" i="2"/>
  <c r="I9" i="2"/>
  <c r="I83" i="2" l="1"/>
  <c r="I26" i="2"/>
  <c r="F21" i="1" l="1"/>
  <c r="F20" i="1"/>
  <c r="F19" i="1"/>
  <c r="E17" i="1"/>
  <c r="F17" i="1" s="1"/>
  <c r="E16" i="1"/>
  <c r="F16" i="1" s="1"/>
  <c r="F15" i="1"/>
  <c r="E15" i="1"/>
  <c r="E13" i="1"/>
  <c r="F13" i="1" s="1"/>
  <c r="E12" i="1"/>
  <c r="F12" i="1" s="1"/>
  <c r="E11" i="1"/>
  <c r="E10" i="1" s="1"/>
  <c r="F10" i="1" s="1"/>
  <c r="D10" i="1"/>
  <c r="F9" i="1"/>
  <c r="F11" i="1" l="1"/>
  <c r="A181" i="3" l="1"/>
  <c r="A35" i="3"/>
  <c r="A88" i="2"/>
  <c r="A29" i="2"/>
</calcChain>
</file>

<file path=xl/sharedStrings.xml><?xml version="1.0" encoding="utf-8"?>
<sst xmlns="http://schemas.openxmlformats.org/spreadsheetml/2006/main" count="431" uniqueCount="286">
  <si>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</si>
  <si>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</si>
  <si>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</si>
  <si>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</si>
  <si>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</si>
  <si>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</si>
  <si>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</si>
  <si>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</si>
  <si>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</si>
  <si>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</si>
  <si>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</si>
  <si>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</si>
  <si>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</si>
  <si>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</si>
  <si>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</si>
  <si>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</si>
  <si>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</si>
  <si>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</si>
  <si>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</si>
  <si>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</si>
  <si>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</si>
  <si>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</si>
  <si>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Ukraina</t>
  </si>
  <si>
    <t>Israel</t>
  </si>
  <si>
    <t>Campuchia</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</si>
  <si>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</si>
  <si>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</si>
  <si>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</si>
  <si>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</si>
  <si>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</si>
  <si>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</si>
  <si>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</si>
  <si>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</si>
  <si>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</si>
  <si>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</si>
  <si>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</si>
  <si>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</si>
  <si>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</si>
  <si>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</si>
  <si>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</si>
  <si>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</si>
  <si>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</si>
  <si>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</si>
  <si>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</si>
  <si>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</si>
  <si>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</si>
  <si>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</si>
  <si>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</si>
  <si>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</si>
  <si>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</si>
  <si>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</si>
  <si>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</si>
  <si>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</si>
  <si>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</si>
  <si>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</si>
  <si>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</si>
  <si>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</si>
  <si>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</si>
  <si>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</si>
  <si>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</si>
  <si>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Nauy</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</si>
  <si>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</si>
  <si>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</si>
  <si>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</si>
  <si>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</si>
  <si>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</si>
  <si>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</si>
  <si>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</si>
  <si>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</si>
  <si>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</si>
  <si>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</si>
  <si>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</si>
  <si>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</si>
  <si>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</si>
  <si>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</si>
  <si>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</si>
  <si>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</si>
  <si>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</si>
  <si>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</si>
  <si>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</si>
  <si>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</si>
  <si>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</si>
  <si>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</si>
  <si>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</si>
  <si>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Guinea Bissau</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</si>
  <si>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</si>
  <si>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</si>
  <si>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</si>
  <si>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</si>
  <si>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</si>
  <si>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</si>
  <si>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</si>
  <si>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</si>
  <si>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</si>
  <si>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</si>
  <si>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</si>
  <si>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</si>
  <si>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</si>
  <si>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</si>
  <si>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</si>
  <si>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</si>
  <si>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</si>
  <si>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</si>
  <si>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</si>
  <si>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Liechtenstein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</si>
  <si>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</si>
  <si>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</si>
  <si>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</si>
  <si>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</si>
  <si>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</si>
  <si>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</si>
  <si>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</si>
  <si>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</si>
  <si>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</si>
  <si>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</si>
  <si>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</si>
  <si>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</si>
  <si>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</si>
  <si>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</si>
  <si>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</si>
  <si>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</si>
  <si>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</si>
  <si>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</si>
  <si>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</si>
  <si>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</si>
  <si>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</si>
  <si>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</si>
  <si>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</si>
  <si>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</si>
  <si>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</si>
  <si>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</si>
  <si>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</si>
  <si>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</si>
  <si>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</si>
  <si>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</si>
  <si>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</si>
  <si>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</si>
  <si>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</si>
  <si>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</si>
  <si>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</si>
  <si>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</si>
  <si>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</si>
  <si>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</si>
  <si>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</si>
  <si>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</si>
  <si>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</si>
  <si>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</si>
  <si>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</si>
  <si>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</si>
  <si>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</si>
  <si>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</si>
  <si>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</si>
  <si>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</si>
  <si>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</si>
  <si>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</si>
  <si>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</si>
  <si>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</si>
  <si>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</si>
  <si>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</si>
  <si>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</si>
  <si>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</si>
  <si>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</si>
  <si>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</si>
  <si>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</si>
  <si>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United States</t>
  </si>
  <si>
    <t>Thailand</t>
  </si>
  <si>
    <t>Netherlands</t>
  </si>
  <si>
    <t>Switzerlands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</si>
  <si>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</si>
  <si>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</si>
  <si>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</si>
  <si>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</si>
  <si>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</si>
  <si>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</si>
  <si>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</si>
  <si>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</si>
  <si>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</si>
  <si>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</si>
  <si>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</si>
  <si>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</si>
  <si>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</si>
  <si>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</si>
  <si>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</si>
  <si>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</si>
  <si>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</si>
  <si>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</si>
  <si>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</si>
  <si>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</si>
  <si>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</si>
  <si>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</si>
  <si>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</si>
  <si>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</si>
  <si>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</si>
  <si>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</si>
  <si>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</si>
  <si>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</si>
  <si>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</si>
  <si>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</si>
  <si>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</si>
  <si>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</si>
  <si>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</si>
  <si>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</si>
  <si>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</si>
  <si>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</si>
  <si>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</si>
  <si>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</si>
  <si>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</si>
  <si>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</si>
  <si>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</si>
  <si>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</si>
  <si>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</si>
  <si>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</si>
  <si>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</si>
  <si>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</si>
  <si>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</si>
  <si>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</si>
  <si>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</si>
  <si>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</si>
  <si>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</si>
  <si>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</si>
  <si>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</si>
  <si>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</si>
  <si>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</si>
  <si>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</si>
  <si>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</si>
  <si>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</si>
  <si>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</si>
  <si>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</si>
  <si>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</si>
  <si>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</si>
  <si>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</si>
  <si>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</si>
  <si>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</si>
  <si>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</si>
  <si>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</si>
  <si>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</si>
  <si>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</si>
  <si>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</si>
  <si>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</si>
  <si>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</si>
  <si>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</si>
  <si>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</si>
  <si>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</si>
  <si>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</si>
  <si>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Irac</t>
  </si>
  <si>
    <t>Cuba</t>
  </si>
  <si>
    <t>Saudia Arabia</t>
  </si>
  <si>
    <t>Democratic People's Republic of Korea</t>
  </si>
  <si>
    <t>Mongolia</t>
  </si>
  <si>
    <t>Morroco</t>
  </si>
  <si>
    <t>Portugal</t>
  </si>
  <si>
    <t>Ho Chi Minh City</t>
  </si>
  <si>
    <t>Hanoi</t>
  </si>
  <si>
    <t>Phu Yen</t>
  </si>
  <si>
    <t>Lang Son</t>
  </si>
  <si>
    <t>Son La</t>
  </si>
  <si>
    <t>Cao Bang</t>
  </si>
  <si>
    <t>Bac Kan</t>
  </si>
  <si>
    <t>Ha Giang</t>
  </si>
  <si>
    <t>Dien Bien</t>
  </si>
  <si>
    <t>Gas</t>
  </si>
  <si>
    <t>Thua Thien Hue</t>
  </si>
  <si>
    <t>Switzerland</t>
  </si>
  <si>
    <t>Albania</t>
  </si>
  <si>
    <t>Macau</t>
  </si>
  <si>
    <t>Republic of Korea</t>
  </si>
  <si>
    <t>United States of America</t>
  </si>
  <si>
    <t>Real estate business</t>
  </si>
  <si>
    <t>FDI ATTRACTION IN JANUARY 2022 BY COUNTERPART</t>
  </si>
  <si>
    <t>Algeria</t>
  </si>
  <si>
    <t>FDI ATTRACTION IN JANUARY 2022 BY LOCATION</t>
  </si>
  <si>
    <t>Lesotho</t>
  </si>
  <si>
    <t>Hanoi, February 24th 2022</t>
  </si>
  <si>
    <t>FDI BRIEF REPORT IN THE FIRST 2 MONTHS OF 2022</t>
  </si>
  <si>
    <t>The first 2 months of 2021</t>
  </si>
  <si>
    <t>The first 2 months of 2022</t>
  </si>
  <si>
    <t>Accumulated as of February 20th, 2022:</t>
  </si>
  <si>
    <t>140 countries and territories having investments in Vietnam with 34,700 projects and total registered capital of 418.82 billion USD. Republic of Korea leads the list, followed by Singapore, Japan and Taiwan.</t>
  </si>
  <si>
    <t>FDI ATTRACTION IN THE FIRST 2 MONTHS OF 2022 BY SECTOR</t>
  </si>
  <si>
    <t>As from January 1st to February 20th, 2022</t>
  </si>
  <si>
    <t>Inidia</t>
  </si>
  <si>
    <t>Czechia</t>
  </si>
  <si>
    <t>Cyprus</t>
  </si>
  <si>
    <t>Hung Yeu</t>
  </si>
  <si>
    <t>(Valid projects accumulated as of February 20th, 2022)</t>
  </si>
  <si>
    <t>Guernsey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</si>
</sst>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_(&quot;$&quot;* #,##0.00_);_(&quot;$&quot;* \(#,##0.00\);_(&quot;$&quot;* &quot;-&quot;??_);_(@_)"/>
    <numFmt numFmtId="165" formatCode="_-* #,##0.00\ _₫_-;\-* #,##0.00\ _₫_-;_-* &quot;-&quot;??\ _₫_-;_-@_-"/>
    <numFmt numFmtId="166" formatCode="#,##0.0"/>
    <numFmt numFmtId="167" formatCode="0.0%"/>
    <numFmt numFmtId="168" formatCode="_(* #,##0_);_(* \(#,##0\);_(* &quot;-&quot;??_);_(@_)"/>
    <numFmt numFmtId="169" formatCode="_(* #,##0.000_);_(* \(#,##0.000\);_(* &quot;-&quot;??_);_(@_)"/>
    <numFmt numFmtId="170" formatCode="#.##0"/>
    <numFmt numFmtId="171" formatCode="0.000"/>
    <numFmt numFmtId="172" formatCode="\$#,##0\ ;\(\$#,##0\)"/>
    <numFmt numFmtId="173" formatCode="&quot;\&quot;#,##0;[Red]&quot;\&quot;&quot;\&quot;\-#,##0"/>
    <numFmt numFmtId="174" formatCode="&quot;\&quot;#,##0.00;[Red]&quot;\&quot;&quot;\&quot;&quot;\&quot;&quot;\&quot;&quot;\&quot;&quot;\&quot;\-#,##0.00"/>
    <numFmt numFmtId="175" formatCode="&quot;\&quot;#,##0.00;[Red]&quot;\&quot;\-#,##0.00"/>
    <numFmt numFmtId="176" formatCode="&quot;\&quot;#,##0;[Red]&quot;\&quot;\-#,##0"/>
    <numFmt numFmtId="177" formatCode="_-* #,##0.00_-;\-* #,##0.00_-;_-* &quot;-&quot;??_-;_-@_-"/>
    <numFmt numFmtId="178" formatCode="_-&quot;£&quot;* #,##0_-;\-&quot;£&quot;* #,##0_-;_-&quot;£&quot;* &quot;-&quot;_-;_-@_-"/>
    <numFmt numFmtId="179" formatCode="_-* #,##0_-;\-* #,##0_-;_-* &quot;-&quot;_-;_-@_-"/>
    <numFmt numFmtId="180" formatCode="_-&quot;$&quot;* #,##0_-;\-&quot;$&quot;* #,##0_-;_-&quot;$&quot;* &quot;-&quot;_-;_-@_-"/>
    <numFmt numFmtId="181" formatCode="_-&quot;$&quot;* #,##0.00_-;\-&quot;$&quot;* #,##0.00_-;_-&quot;$&quot;* &quot;-&quot;??_-;_-@_-"/>
    <numFmt numFmtId="182" formatCode="#,##0\ &quot;F&quot;;[Red]\-#,##0\ &quot;F&quot;"/>
    <numFmt numFmtId="183" formatCode="0.00_)"/>
    <numFmt numFmtId="184" formatCode="#.##"/>
    <numFmt numFmtId="185" formatCode="0.00E+00;\许"/>
    <numFmt numFmtId="186" formatCode="0.00E+00;\趰"/>
    <numFmt numFmtId="187" formatCode="0.0E+00;\趰"/>
    <numFmt numFmtId="188" formatCode="0E+00;\趰"/>
    <numFmt numFmtId="189" formatCode="#,##0.0;[Red]\-#,##0.0"/>
    <numFmt numFmtId="190" formatCode="0.000%"/>
  </numFmts>
  <fonts count="75">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i/>
      <sz val="11"/>
      <name val="Arial"/>
      <family val="2"/>
    </font>
    <font>
      <b/>
      <sz val="14"/>
      <name val="Arial"/>
      <family val="2"/>
    </font>
    <font>
      <b/>
      <sz val="14"/>
      <color indexed="8"/>
      <name val="Arial"/>
      <family val="2"/>
    </font>
    <font>
      <b/>
      <sz val="11"/>
      <color indexed="8"/>
      <name val="Arial"/>
      <family val="2"/>
    </font>
    <font>
      <sz val="10"/>
      <name val="Arial"/>
      <family val="2"/>
    </font>
    <font>
      <b/>
      <i/>
      <u/>
      <sz val="11"/>
      <color indexed="8"/>
      <name val="Arial"/>
      <family val="2"/>
    </font>
    <font>
      <sz val="10"/>
      <color indexed="8"/>
      <name val="Arial"/>
      <family val="2"/>
      <charset val="163"/>
    </font>
    <font>
      <b/>
      <sz val="13"/>
      <color indexed="8"/>
      <name val="Times New Roman"/>
      <family val="1"/>
    </font>
    <font>
      <b/>
      <i/>
      <sz val="11"/>
      <color indexed="8"/>
      <name val="Arial"/>
      <family val="2"/>
      <charset val="163"/>
    </font>
    <font>
      <sz val="11"/>
      <color indexed="8"/>
      <name val="Arial"/>
      <family val="2"/>
      <charset val="163"/>
    </font>
    <font>
      <b/>
      <sz val="12"/>
      <name val="Arial"/>
      <family val="2"/>
    </font>
    <font>
      <b/>
      <sz val="10"/>
      <name val="Arial"/>
      <family val="2"/>
    </font>
    <font>
      <b/>
      <sz val="10"/>
      <name val="Arial"/>
      <family val="2"/>
      <charset val="163"/>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b/>
      <sz val="11"/>
      <name val="Calibri"/>
      <family val="2"/>
      <scheme val="minor"/>
    </font>
    <font>
      <sz val="11"/>
      <name val="Calibri"/>
      <family val="2"/>
      <scheme val="minor"/>
    </font>
    <font>
      <sz val="11"/>
      <color indexed="8"/>
      <name val="Calibri"/>
      <family val="2"/>
      <scheme val="minor"/>
    </font>
    <font>
      <sz val="12"/>
      <color theme="1"/>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diagonal/>
    </border>
  </borders>
  <cellStyleXfs count="208">
    <xf numFmtId="0" fontId="0"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0" fontId="11" fillId="0" borderId="0"/>
    <xf numFmtId="0" fontId="25" fillId="0" borderId="0"/>
    <xf numFmtId="189" fontId="27" fillId="0" borderId="0" applyFont="0" applyFill="0" applyBorder="0" applyAlignment="0" applyProtection="0"/>
    <xf numFmtId="0" fontId="28" fillId="0" borderId="0" applyFont="0" applyFill="0" applyBorder="0" applyAlignment="0" applyProtection="0"/>
    <xf numFmtId="184" fontId="29" fillId="0" borderId="0" applyFon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179" fontId="30" fillId="0" borderId="0" applyFont="0" applyFill="0" applyBorder="0" applyAlignment="0" applyProtection="0"/>
    <xf numFmtId="9" fontId="31" fillId="0" borderId="0" applyFont="0" applyFill="0" applyBorder="0" applyAlignment="0" applyProtection="0"/>
    <xf numFmtId="0" fontId="32" fillId="0" borderId="0"/>
    <xf numFmtId="0" fontId="33" fillId="0" borderId="0" applyNumberFormat="0" applyFill="0" applyBorder="0" applyAlignment="0" applyProtection="0"/>
    <xf numFmtId="0" fontId="34" fillId="5" borderId="0"/>
    <xf numFmtId="0" fontId="35" fillId="5" borderId="0"/>
    <xf numFmtId="0" fontId="37" fillId="5" borderId="0"/>
    <xf numFmtId="0" fontId="38" fillId="0" borderId="0">
      <alignment wrapText="1"/>
    </xf>
    <xf numFmtId="0" fontId="39" fillId="0" borderId="0" applyFont="0" applyFill="0" applyBorder="0" applyAlignment="0" applyProtection="0"/>
    <xf numFmtId="188" fontId="29" fillId="0" borderId="0" applyFont="0" applyFill="0" applyBorder="0" applyAlignment="0" applyProtection="0"/>
    <xf numFmtId="0" fontId="39" fillId="0" borderId="0" applyFont="0" applyFill="0" applyBorder="0" applyAlignment="0" applyProtection="0"/>
    <xf numFmtId="187" fontId="29" fillId="0" borderId="0" applyFont="0" applyFill="0" applyBorder="0" applyAlignment="0" applyProtection="0"/>
    <xf numFmtId="0" fontId="39" fillId="0" borderId="0" applyFont="0" applyFill="0" applyBorder="0" applyAlignment="0" applyProtection="0"/>
    <xf numFmtId="185" fontId="29" fillId="0" borderId="0" applyFont="0" applyFill="0" applyBorder="0" applyAlignment="0" applyProtection="0"/>
    <xf numFmtId="0" fontId="39" fillId="0" borderId="0" applyFont="0" applyFill="0" applyBorder="0" applyAlignment="0" applyProtection="0"/>
    <xf numFmtId="186" fontId="29" fillId="0" borderId="0" applyFont="0" applyFill="0" applyBorder="0" applyAlignment="0" applyProtection="0"/>
    <xf numFmtId="0" fontId="39" fillId="0" borderId="0"/>
    <xf numFmtId="0" fontId="39" fillId="0" borderId="0"/>
    <xf numFmtId="37" fontId="40" fillId="0" borderId="0"/>
    <xf numFmtId="0" fontId="41" fillId="0" borderId="0"/>
    <xf numFmtId="171" fontId="25" fillId="0" borderId="0" applyFill="0" applyBorder="0" applyAlignment="0"/>
    <xf numFmtId="171" fontId="6" fillId="0" borderId="0" applyFill="0" applyBorder="0" applyAlignment="0"/>
    <xf numFmtId="171" fontId="6" fillId="0" borderId="0" applyFill="0" applyBorder="0" applyAlignment="0"/>
    <xf numFmtId="165" fontId="25" fillId="0" borderId="0" applyFont="0" applyFill="0" applyBorder="0" applyAlignment="0" applyProtection="0"/>
    <xf numFmtId="165" fontId="3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25" fillId="0" borderId="0" applyFont="0" applyFill="0" applyBorder="0" applyAlignment="0" applyProtection="0"/>
    <xf numFmtId="3" fontId="11" fillId="0" borderId="0" applyFont="0" applyFill="0" applyBorder="0" applyAlignment="0" applyProtection="0"/>
    <xf numFmtId="172" fontId="11" fillId="0" borderId="0" applyFont="0" applyFill="0" applyBorder="0" applyAlignment="0" applyProtection="0"/>
    <xf numFmtId="0" fontId="11" fillId="0" borderId="0" applyFont="0" applyFill="0" applyBorder="0" applyAlignment="0" applyProtection="0"/>
    <xf numFmtId="2" fontId="11" fillId="0" borderId="0" applyFont="0" applyFill="0" applyBorder="0" applyAlignment="0" applyProtection="0"/>
    <xf numFmtId="0" fontId="17" fillId="0" borderId="11" applyNumberFormat="0" applyAlignment="0" applyProtection="0">
      <alignment horizontal="left" vertical="center"/>
    </xf>
    <xf numFmtId="0" fontId="17" fillId="0" borderId="12">
      <alignment horizontal="lef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1" fillId="0" borderId="0"/>
    <xf numFmtId="178" fontId="25" fillId="0" borderId="13"/>
    <xf numFmtId="178" fontId="6" fillId="0" borderId="13"/>
    <xf numFmtId="178" fontId="6" fillId="0" borderId="13"/>
    <xf numFmtId="0" fontId="26" fillId="0" borderId="0" applyNumberFormat="0" applyFont="0" applyFill="0" applyAlignment="0"/>
    <xf numFmtId="183" fontId="43" fillId="0" borderId="0"/>
    <xf numFmtId="0" fontId="3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11" fillId="0" borderId="0"/>
    <xf numFmtId="0" fontId="36" fillId="0" borderId="0"/>
    <xf numFmtId="0" fontId="36" fillId="0" borderId="0"/>
    <xf numFmtId="0" fontId="6" fillId="0" borderId="0"/>
    <xf numFmtId="0" fontId="6" fillId="0" borderId="0"/>
    <xf numFmtId="0" fontId="11" fillId="0" borderId="0"/>
    <xf numFmtId="0" fontId="11" fillId="0" borderId="0"/>
    <xf numFmtId="0" fontId="11" fillId="0" borderId="0"/>
    <xf numFmtId="0" fontId="6" fillId="0" borderId="0"/>
    <xf numFmtId="0" fontId="6" fillId="0" borderId="0"/>
    <xf numFmtId="0" fontId="6" fillId="0" borderId="0"/>
    <xf numFmtId="0" fontId="6" fillId="0" borderId="0"/>
    <xf numFmtId="0" fontId="6" fillId="0" borderId="0"/>
    <xf numFmtId="0" fontId="24" fillId="0" borderId="0"/>
    <xf numFmtId="0" fontId="11" fillId="0" borderId="0"/>
    <xf numFmtId="0" fontId="11" fillId="0" borderId="0"/>
    <xf numFmtId="0" fontId="11" fillId="0" borderId="0"/>
    <xf numFmtId="0" fontId="6" fillId="0" borderId="0"/>
    <xf numFmtId="0" fontId="6" fillId="0" borderId="0"/>
    <xf numFmtId="0" fontId="4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11" fillId="0" borderId="0"/>
    <xf numFmtId="0" fontId="24" fillId="0" borderId="0"/>
    <xf numFmtId="0" fontId="24" fillId="0" borderId="0"/>
    <xf numFmtId="0" fontId="11" fillId="0" borderId="0"/>
    <xf numFmtId="0" fontId="11" fillId="0" borderId="0"/>
    <xf numFmtId="0" fontId="11" fillId="0" borderId="0"/>
    <xf numFmtId="0" fontId="11" fillId="0" borderId="0"/>
    <xf numFmtId="0" fontId="29" fillId="0" borderId="0"/>
    <xf numFmtId="0" fontId="29" fillId="0" borderId="0"/>
    <xf numFmtId="0" fontId="29" fillId="0" borderId="0"/>
    <xf numFmtId="9" fontId="25" fillId="0" borderId="0" applyFont="0" applyFill="0" applyBorder="0" applyAlignment="0" applyProtection="0"/>
    <xf numFmtId="9" fontId="6" fillId="0" borderId="0" applyFont="0" applyFill="0" applyBorder="0" applyAlignment="0" applyProtection="0"/>
    <xf numFmtId="0" fontId="25" fillId="0" borderId="0"/>
    <xf numFmtId="9" fontId="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5" fillId="0" borderId="0" applyFont="0" applyFill="0" applyBorder="0" applyAlignment="0" applyProtection="0"/>
    <xf numFmtId="0" fontId="45" fillId="0" borderId="0"/>
    <xf numFmtId="0" fontId="11" fillId="0" borderId="14" applyNumberFormat="0" applyFont="0" applyFill="0" applyAlignment="0" applyProtection="0"/>
    <xf numFmtId="0" fontId="11" fillId="0" borderId="14" applyNumberFormat="0" applyFont="0" applyFill="0" applyAlignment="0" applyProtection="0"/>
    <xf numFmtId="0" fontId="11" fillId="0" borderId="14" applyNumberFormat="0" applyFont="0" applyFill="0" applyAlignment="0" applyProtection="0"/>
    <xf numFmtId="0" fontId="11" fillId="0" borderId="14" applyNumberFormat="0" applyFont="0" applyFill="0" applyAlignment="0" applyProtection="0"/>
    <xf numFmtId="0" fontId="11" fillId="0" borderId="14" applyNumberFormat="0" applyFont="0" applyFill="0" applyAlignment="0" applyProtection="0"/>
    <xf numFmtId="0" fontId="11" fillId="0" borderId="14" applyNumberFormat="0" applyFont="0" applyFill="0" applyAlignment="0" applyProtection="0"/>
    <xf numFmtId="0" fontId="11" fillId="0" borderId="14" applyNumberFormat="0" applyFont="0" applyFill="0" applyAlignment="0" applyProtection="0"/>
    <xf numFmtId="0" fontId="11" fillId="0" borderId="14" applyNumberFormat="0" applyFont="0" applyFill="0" applyAlignment="0" applyProtection="0"/>
    <xf numFmtId="0" fontId="46" fillId="0" borderId="0" applyNumberForma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0" fontId="45" fillId="0" borderId="0">
      <alignment vertical="center"/>
    </xf>
    <xf numFmtId="40" fontId="47" fillId="0" borderId="0" applyFont="0" applyFill="0" applyBorder="0" applyAlignment="0" applyProtection="0"/>
    <xf numFmtId="38" fontId="47"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9" fontId="48" fillId="0" borderId="0" applyFont="0" applyFill="0" applyBorder="0" applyAlignment="0" applyProtection="0"/>
    <xf numFmtId="0" fontId="49" fillId="0" borderId="0"/>
    <xf numFmtId="173" fontId="11" fillId="0" borderId="0" applyFont="0" applyFill="0" applyBorder="0" applyAlignment="0" applyProtection="0"/>
    <xf numFmtId="174" fontId="11" fillId="0" borderId="0" applyFont="0" applyFill="0" applyBorder="0" applyAlignment="0" applyProtection="0"/>
    <xf numFmtId="175" fontId="51" fillId="0" borderId="0" applyFont="0" applyFill="0" applyBorder="0" applyAlignment="0" applyProtection="0"/>
    <xf numFmtId="176" fontId="51" fillId="0" borderId="0" applyFont="0" applyFill="0" applyBorder="0" applyAlignment="0" applyProtection="0"/>
    <xf numFmtId="0" fontId="52" fillId="0" borderId="0"/>
    <xf numFmtId="0" fontId="26" fillId="0" borderId="0"/>
    <xf numFmtId="179" fontId="50" fillId="0" borderId="0" applyFont="0" applyFill="0" applyBorder="0" applyAlignment="0" applyProtection="0"/>
    <xf numFmtId="177" fontId="50" fillId="0" borderId="0" applyFont="0" applyFill="0" applyBorder="0" applyAlignment="0" applyProtection="0"/>
    <xf numFmtId="180" fontId="50" fillId="0" borderId="0" applyFont="0" applyFill="0" applyBorder="0" applyAlignment="0" applyProtection="0"/>
    <xf numFmtId="182" fontId="53" fillId="0" borderId="0" applyFont="0" applyFill="0" applyBorder="0" applyAlignment="0" applyProtection="0"/>
    <xf numFmtId="181" fontId="50" fillId="0" borderId="0" applyFont="0" applyFill="0" applyBorder="0" applyAlignment="0" applyProtection="0"/>
    <xf numFmtId="0" fontId="25" fillId="0" borderId="0"/>
    <xf numFmtId="0" fontId="25" fillId="0" borderId="0"/>
    <xf numFmtId="0" fontId="55" fillId="0" borderId="0" applyNumberFormat="0" applyFill="0" applyBorder="0" applyAlignment="0" applyProtection="0"/>
    <xf numFmtId="0" fontId="56" fillId="0" borderId="18" applyNumberFormat="0" applyFill="0" applyAlignment="0" applyProtection="0"/>
    <xf numFmtId="0" fontId="57" fillId="0" borderId="19" applyNumberFormat="0" applyFill="0" applyAlignment="0" applyProtection="0"/>
    <xf numFmtId="0" fontId="58" fillId="0" borderId="20" applyNumberFormat="0" applyFill="0" applyAlignment="0" applyProtection="0"/>
    <xf numFmtId="0" fontId="58" fillId="0" borderId="0" applyNumberFormat="0" applyFill="0" applyBorder="0" applyAlignment="0" applyProtection="0"/>
    <xf numFmtId="0" fontId="59" fillId="6" borderId="0" applyNumberFormat="0" applyBorder="0" applyAlignment="0" applyProtection="0"/>
    <xf numFmtId="0" fontId="60" fillId="7" borderId="0" applyNumberFormat="0" applyBorder="0" applyAlignment="0" applyProtection="0"/>
    <xf numFmtId="0" fontId="61" fillId="8" borderId="0" applyNumberFormat="0" applyBorder="0" applyAlignment="0" applyProtection="0"/>
    <xf numFmtId="0" fontId="62" fillId="9" borderId="21" applyNumberFormat="0" applyAlignment="0" applyProtection="0"/>
    <xf numFmtId="0" fontId="63" fillId="10" borderId="22" applyNumberFormat="0" applyAlignment="0" applyProtection="0"/>
    <xf numFmtId="0" fontId="64" fillId="10" borderId="21" applyNumberFormat="0" applyAlignment="0" applyProtection="0"/>
    <xf numFmtId="0" fontId="65" fillId="0" borderId="23" applyNumberFormat="0" applyFill="0" applyAlignment="0" applyProtection="0"/>
    <xf numFmtId="0" fontId="66" fillId="11" borderId="24" applyNumberFormat="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26" applyNumberFormat="0" applyFill="0" applyAlignment="0" applyProtection="0"/>
    <xf numFmtId="0" fontId="7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0" fillId="20" borderId="0" applyNumberFormat="0" applyBorder="0" applyAlignment="0" applyProtection="0"/>
    <xf numFmtId="0" fontId="7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0" fillId="24" borderId="0" applyNumberFormat="0" applyBorder="0" applyAlignment="0" applyProtection="0"/>
    <xf numFmtId="0" fontId="7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0" fillId="28" borderId="0" applyNumberFormat="0" applyBorder="0" applyAlignment="0" applyProtection="0"/>
    <xf numFmtId="0" fontId="7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0" fillId="32" borderId="0" applyNumberFormat="0" applyBorder="0" applyAlignment="0" applyProtection="0"/>
    <xf numFmtId="0" fontId="7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70" fillId="36"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12" borderId="25" applyNumberFormat="0" applyFont="0" applyAlignment="0" applyProtection="0"/>
  </cellStyleXfs>
  <cellXfs count="174">
    <xf numFmtId="0" fontId="0" fillId="0" borderId="0" xfId="0"/>
    <xf numFmtId="0" fontId="3" fillId="0" borderId="0" xfId="0" applyFont="1" applyAlignment="1">
      <alignment horizontal="left"/>
    </xf>
    <xf numFmtId="0" fontId="4" fillId="0" borderId="0" xfId="0" applyFont="1"/>
    <xf numFmtId="166" fontId="4" fillId="0" borderId="0" xfId="0" applyNumberFormat="1" applyFont="1"/>
    <xf numFmtId="166" fontId="5" fillId="0" borderId="0" xfId="0" applyNumberFormat="1" applyFont="1"/>
    <xf numFmtId="167" fontId="7" fillId="0" borderId="0" xfId="3" applyNumberFormat="1" applyFont="1" applyAlignment="1">
      <alignment horizontal="right"/>
    </xf>
    <xf numFmtId="0" fontId="8" fillId="0" borderId="0" xfId="0" applyFont="1" applyAlignment="1">
      <alignment horizontal="center"/>
    </xf>
    <xf numFmtId="0" fontId="9" fillId="0" borderId="0" xfId="0" applyFont="1" applyAlignment="1">
      <alignment horizontal="center"/>
    </xf>
    <xf numFmtId="167" fontId="8" fillId="0" borderId="0" xfId="3" applyNumberFormat="1" applyFont="1" applyAlignment="1">
      <alignment horizontal="center"/>
    </xf>
    <xf numFmtId="167" fontId="4" fillId="0" borderId="0" xfId="3" applyNumberFormat="1" applyFont="1"/>
    <xf numFmtId="0" fontId="10" fillId="2" borderId="0" xfId="0" applyFont="1" applyFill="1" applyAlignment="1">
      <alignment horizontal="center" vertical="center" wrapText="1"/>
    </xf>
    <xf numFmtId="0" fontId="5" fillId="0" borderId="1" xfId="0" applyFont="1" applyFill="1" applyBorder="1"/>
    <xf numFmtId="0" fontId="5" fillId="0" borderId="1" xfId="0" applyFont="1" applyFill="1" applyBorder="1" applyAlignment="1">
      <alignment horizontal="center"/>
    </xf>
    <xf numFmtId="0" fontId="5" fillId="0" borderId="0" xfId="0" applyFont="1" applyFill="1"/>
    <xf numFmtId="0" fontId="5" fillId="0" borderId="1" xfId="0" applyFont="1" applyBorder="1"/>
    <xf numFmtId="0" fontId="5" fillId="0" borderId="1" xfId="0" applyFont="1" applyBorder="1" applyAlignment="1">
      <alignment horizontal="center"/>
    </xf>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6" fontId="5" fillId="0" borderId="0" xfId="0" applyNumberFormat="1" applyFont="1" applyFill="1" applyBorder="1"/>
    <xf numFmtId="167" fontId="5" fillId="0" borderId="0" xfId="3" applyNumberFormat="1" applyFont="1" applyFill="1" applyBorder="1"/>
    <xf numFmtId="0" fontId="12" fillId="0" borderId="0" xfId="0" applyFont="1"/>
    <xf numFmtId="168" fontId="13" fillId="0" borderId="0" xfId="4" applyNumberFormat="1" applyFont="1"/>
    <xf numFmtId="167" fontId="5" fillId="0" borderId="0" xfId="3" applyNumberFormat="1" applyFont="1"/>
    <xf numFmtId="0" fontId="5" fillId="0" borderId="0" xfId="0" applyFont="1" applyAlignment="1">
      <alignment horizontal="left"/>
    </xf>
    <xf numFmtId="167" fontId="14" fillId="0" borderId="0" xfId="3" applyNumberFormat="1" applyFont="1"/>
    <xf numFmtId="10" fontId="5" fillId="0" borderId="0" xfId="2" applyNumberFormat="1" applyFont="1"/>
    <xf numFmtId="4" fontId="10" fillId="0" borderId="0" xfId="0" applyNumberFormat="1" applyFont="1"/>
    <xf numFmtId="166" fontId="10" fillId="0" borderId="0" xfId="0" applyNumberFormat="1" applyFont="1"/>
    <xf numFmtId="9" fontId="10" fillId="0" borderId="0" xfId="3" applyFont="1"/>
    <xf numFmtId="167" fontId="10" fillId="0" borderId="0" xfId="3" applyNumberFormat="1" applyFont="1"/>
    <xf numFmtId="166" fontId="16" fillId="0" borderId="0" xfId="0" applyNumberFormat="1" applyFont="1"/>
    <xf numFmtId="166" fontId="10" fillId="0" borderId="0" xfId="0" applyNumberFormat="1" applyFont="1" applyAlignment="1"/>
    <xf numFmtId="167" fontId="10" fillId="0" borderId="0" xfId="3" applyNumberFormat="1" applyFont="1" applyAlignment="1"/>
    <xf numFmtId="166" fontId="3" fillId="0" borderId="0" xfId="0" applyNumberFormat="1" applyFont="1" applyAlignment="1"/>
    <xf numFmtId="167" fontId="3" fillId="0" borderId="0" xfId="3" applyNumberFormat="1" applyFont="1" applyAlignment="1"/>
    <xf numFmtId="1" fontId="4" fillId="0" borderId="0" xfId="4" applyNumberFormat="1" applyFont="1" applyAlignment="1">
      <alignment horizontal="left"/>
    </xf>
    <xf numFmtId="166" fontId="10" fillId="0" borderId="0" xfId="0" applyNumberFormat="1" applyFont="1" applyAlignment="1">
      <alignment horizontal="center"/>
    </xf>
    <xf numFmtId="167" fontId="3" fillId="0" borderId="0" xfId="3" applyNumberFormat="1" applyFont="1"/>
    <xf numFmtId="9" fontId="3" fillId="0" borderId="0" xfId="3" applyFont="1"/>
    <xf numFmtId="43" fontId="3" fillId="0" borderId="0" xfId="4" applyFont="1"/>
    <xf numFmtId="168" fontId="0" fillId="0" borderId="0" xfId="1" applyNumberFormat="1" applyFont="1"/>
    <xf numFmtId="43" fontId="0" fillId="0" borderId="0" xfId="1" applyNumberFormat="1" applyFont="1"/>
    <xf numFmtId="168" fontId="7" fillId="0" borderId="0" xfId="1" applyNumberFormat="1" applyFont="1" applyAlignment="1">
      <alignment horizontal="right"/>
    </xf>
    <xf numFmtId="168" fontId="18" fillId="2" borderId="3" xfId="1" applyNumberFormat="1" applyFont="1" applyFill="1" applyBorder="1" applyAlignment="1">
      <alignment horizontal="center" vertical="center" wrapText="1"/>
    </xf>
    <xf numFmtId="43" fontId="18" fillId="2" borderId="3" xfId="1"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Fill="1" applyAlignment="1">
      <alignment vertical="center"/>
    </xf>
    <xf numFmtId="168" fontId="19" fillId="0" borderId="0" xfId="1" applyNumberFormat="1" applyFont="1" applyFill="1" applyBorder="1" applyAlignment="1">
      <alignment vertical="center"/>
    </xf>
    <xf numFmtId="43" fontId="19" fillId="0" borderId="0" xfId="1" applyNumberFormat="1" applyFont="1" applyFill="1" applyBorder="1" applyAlignment="1">
      <alignment vertical="center"/>
    </xf>
    <xf numFmtId="0" fontId="19" fillId="0" borderId="0" xfId="0" applyFont="1" applyFill="1" applyAlignment="1">
      <alignment vertical="center"/>
    </xf>
    <xf numFmtId="168" fontId="21" fillId="3" borderId="0" xfId="5" applyNumberFormat="1" applyFont="1" applyFill="1"/>
    <xf numFmtId="169" fontId="22" fillId="3" borderId="0" xfId="5" applyNumberFormat="1" applyFont="1" applyFill="1" applyAlignment="1">
      <alignment horizontal="right"/>
    </xf>
    <xf numFmtId="0" fontId="21" fillId="3" borderId="0" xfId="0" applyFont="1" applyFill="1"/>
    <xf numFmtId="169" fontId="21" fillId="3" borderId="0" xfId="5" applyNumberFormat="1" applyFont="1" applyFill="1"/>
    <xf numFmtId="170" fontId="20" fillId="3" borderId="1" xfId="0" applyNumberFormat="1" applyFont="1" applyFill="1" applyBorder="1" applyAlignment="1">
      <alignment horizontal="center" vertical="center" wrapText="1"/>
    </xf>
    <xf numFmtId="0" fontId="20" fillId="3" borderId="1" xfId="6" applyNumberFormat="1" applyFont="1" applyFill="1" applyBorder="1" applyAlignment="1">
      <alignment horizontal="center" vertical="center" wrapText="1"/>
    </xf>
    <xf numFmtId="168" fontId="20" fillId="3" borderId="1" xfId="5" applyNumberFormat="1" applyFont="1" applyFill="1" applyBorder="1" applyAlignment="1">
      <alignment horizontal="center" vertical="center" wrapText="1"/>
    </xf>
    <xf numFmtId="169" fontId="20" fillId="3" borderId="1" xfId="5" applyNumberFormat="1" applyFont="1" applyFill="1" applyBorder="1" applyAlignment="1">
      <alignment horizontal="center" vertical="center" wrapText="1"/>
    </xf>
    <xf numFmtId="0" fontId="21" fillId="3" borderId="1" xfId="0" applyFont="1" applyFill="1" applyBorder="1" applyAlignment="1">
      <alignment wrapText="1"/>
    </xf>
    <xf numFmtId="168" fontId="21" fillId="3" borderId="1" xfId="5" applyNumberFormat="1" applyFont="1" applyFill="1" applyBorder="1"/>
    <xf numFmtId="168" fontId="20" fillId="4" borderId="1" xfId="5" applyNumberFormat="1" applyFont="1" applyFill="1" applyBorder="1" applyAlignment="1">
      <alignment horizontal="right" vertical="center" wrapText="1"/>
    </xf>
    <xf numFmtId="0" fontId="20" fillId="3" borderId="0" xfId="0" applyFont="1" applyFill="1" applyBorder="1" applyAlignment="1">
      <alignment horizontal="center" vertical="center" wrapText="1"/>
    </xf>
    <xf numFmtId="168" fontId="20" fillId="3" borderId="0" xfId="5" applyNumberFormat="1" applyFont="1" applyFill="1" applyBorder="1" applyAlignment="1">
      <alignment horizontal="right" vertical="center" wrapText="1"/>
    </xf>
    <xf numFmtId="169" fontId="20" fillId="3" borderId="0" xfId="5" applyNumberFormat="1" applyFont="1" applyFill="1" applyBorder="1" applyAlignment="1">
      <alignment horizontal="right" vertical="center" wrapText="1"/>
    </xf>
    <xf numFmtId="0" fontId="3" fillId="0" borderId="0" xfId="0" applyFont="1" applyAlignment="1">
      <alignment horizontal="center"/>
    </xf>
    <xf numFmtId="9" fontId="4" fillId="0" borderId="0" xfId="2" applyFont="1"/>
    <xf numFmtId="0" fontId="0" fillId="0" borderId="5" xfId="0" applyNumberFormat="1" applyBorder="1" applyAlignment="1">
      <alignment vertical="center" wrapText="1"/>
    </xf>
    <xf numFmtId="0" fontId="0" fillId="0" borderId="6" xfId="0" applyNumberFormat="1" applyBorder="1" applyAlignment="1">
      <alignment vertical="center" wrapText="1"/>
    </xf>
    <xf numFmtId="0" fontId="0" fillId="0" borderId="6" xfId="0" applyNumberFormat="1" applyBorder="1" applyAlignment="1">
      <alignment horizontal="left" vertical="center"/>
    </xf>
    <xf numFmtId="0" fontId="0" fillId="0" borderId="0" xfId="0" applyNumberFormat="1" applyAlignment="1">
      <alignment horizontal="center"/>
    </xf>
    <xf numFmtId="0" fontId="0" fillId="0" borderId="0" xfId="0" applyNumberFormat="1"/>
    <xf numFmtId="0" fontId="0" fillId="0" borderId="5" xfId="0" applyNumberFormat="1" applyBorder="1" applyAlignment="1">
      <alignment horizontal="center" vertical="center"/>
    </xf>
    <xf numFmtId="0" fontId="19" fillId="0" borderId="0" xfId="0" applyNumberFormat="1" applyFont="1" applyFill="1" applyBorder="1" applyAlignment="1">
      <alignment horizontal="center" vertical="center"/>
    </xf>
    <xf numFmtId="43" fontId="7" fillId="0" borderId="0" xfId="1" applyNumberFormat="1" applyFont="1" applyAlignment="1">
      <alignment horizontal="right"/>
    </xf>
    <xf numFmtId="43" fontId="18" fillId="2" borderId="4" xfId="1" applyNumberFormat="1" applyFont="1" applyFill="1" applyBorder="1" applyAlignment="1">
      <alignment horizontal="center" vertical="center" wrapText="1"/>
    </xf>
    <xf numFmtId="0" fontId="5" fillId="0" borderId="17" xfId="0" applyFont="1" applyBorder="1"/>
    <xf numFmtId="0" fontId="5" fillId="0" borderId="17" xfId="0" applyFont="1" applyBorder="1" applyAlignment="1">
      <alignment horizontal="center"/>
    </xf>
    <xf numFmtId="3" fontId="5" fillId="0" borderId="0" xfId="0" applyNumberFormat="1" applyFont="1" applyFill="1" applyBorder="1"/>
    <xf numFmtId="170" fontId="21" fillId="3" borderId="0" xfId="0" applyNumberFormat="1" applyFont="1" applyFill="1" applyAlignment="1">
      <alignment horizontal="center"/>
    </xf>
    <xf numFmtId="1" fontId="21" fillId="3" borderId="1" xfId="0" applyNumberFormat="1" applyFont="1" applyFill="1" applyBorder="1" applyAlignment="1">
      <alignment horizontal="center"/>
    </xf>
    <xf numFmtId="43" fontId="0" fillId="0" borderId="6" xfId="1" applyFont="1" applyBorder="1" applyAlignment="1">
      <alignment horizontal="left" vertical="center"/>
    </xf>
    <xf numFmtId="43" fontId="0" fillId="0" borderId="6" xfId="1" applyFont="1" applyBorder="1" applyAlignment="1">
      <alignment vertical="center"/>
    </xf>
    <xf numFmtId="43" fontId="0" fillId="0" borderId="6" xfId="1" applyFont="1" applyFill="1" applyBorder="1" applyAlignment="1">
      <alignment horizontal="left" vertical="center"/>
    </xf>
    <xf numFmtId="43" fontId="0" fillId="0" borderId="8" xfId="1" applyFont="1" applyBorder="1" applyAlignment="1">
      <alignment horizontal="left" vertical="center"/>
    </xf>
    <xf numFmtId="3" fontId="5" fillId="0" borderId="0" xfId="0" applyNumberFormat="1" applyFont="1"/>
    <xf numFmtId="0" fontId="10" fillId="0" borderId="0" xfId="0" applyFont="1" applyFill="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72" fillId="0" borderId="6" xfId="0" applyFont="1" applyBorder="1" applyAlignment="1">
      <alignment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3" fontId="18" fillId="2" borderId="3" xfId="0" applyNumberFormat="1" applyFont="1" applyFill="1" applyBorder="1" applyAlignment="1">
      <alignment horizontal="center" vertical="center" wrapText="1"/>
    </xf>
    <xf numFmtId="0" fontId="73" fillId="3" borderId="1" xfId="0" applyFont="1" applyFill="1" applyBorder="1" applyAlignment="1">
      <alignment wrapText="1"/>
    </xf>
    <xf numFmtId="0" fontId="74" fillId="3" borderId="1" xfId="0" applyFont="1" applyFill="1" applyBorder="1" applyAlignment="1">
      <alignment wrapText="1"/>
    </xf>
    <xf numFmtId="4" fontId="5" fillId="0" borderId="1" xfId="1" applyNumberFormat="1" applyFont="1" applyFill="1" applyBorder="1" applyAlignment="1">
      <alignment horizontal="right"/>
    </xf>
    <xf numFmtId="0" fontId="0" fillId="0" borderId="6" xfId="0" applyBorder="1" applyAlignment="1">
      <alignment horizontal="left" vertical="center"/>
    </xf>
    <xf numFmtId="0" fontId="0" fillId="0" borderId="5" xfId="0" applyBorder="1" applyAlignment="1">
      <alignment horizontal="center" vertical="center"/>
    </xf>
    <xf numFmtId="0" fontId="74" fillId="0" borderId="6" xfId="0" applyNumberFormat="1" applyFont="1" applyBorder="1" applyAlignment="1">
      <alignment horizontal="left" vertical="center"/>
    </xf>
    <xf numFmtId="43" fontId="72" fillId="0" borderId="6" xfId="1" applyFont="1" applyBorder="1" applyAlignment="1">
      <alignment vertical="center"/>
    </xf>
    <xf numFmtId="190" fontId="21" fillId="3" borderId="0" xfId="2" applyNumberFormat="1" applyFont="1" applyFill="1"/>
    <xf numFmtId="10" fontId="21" fillId="3" borderId="0" xfId="2" applyNumberFormat="1" applyFont="1" applyFill="1"/>
    <xf numFmtId="0" fontId="19" fillId="3" borderId="0" xfId="0" applyFont="1" applyFill="1" applyAlignment="1">
      <alignment vertical="center"/>
    </xf>
    <xf numFmtId="164" fontId="0" fillId="0" borderId="0" xfId="0" applyNumberFormat="1" applyAlignment="1">
      <alignment horizontal="left" vertical="center"/>
    </xf>
    <xf numFmtId="0" fontId="0" fillId="0" borderId="8" xfId="0" applyBorder="1" applyAlignment="1">
      <alignment horizontal="left" vertical="center" wrapText="1"/>
    </xf>
    <xf numFmtId="0" fontId="74" fillId="0" borderId="6" xfId="1" applyNumberFormat="1" applyFont="1" applyBorder="1" applyAlignment="1">
      <alignment wrapText="1"/>
    </xf>
    <xf numFmtId="0" fontId="74" fillId="0" borderId="6" xfId="1" applyNumberFormat="1" applyFont="1" applyBorder="1" applyAlignment="1"/>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67" fontId="10" fillId="2" borderId="1" xfId="3" applyNumberFormat="1" applyFont="1" applyFill="1" applyBorder="1" applyAlignment="1">
      <alignment horizontal="center" vertical="center" wrapText="1"/>
    </xf>
    <xf numFmtId="0" fontId="5" fillId="0" borderId="1" xfId="0" applyNumberFormat="1" applyFont="1" applyFill="1" applyBorder="1" applyAlignment="1">
      <alignment horizontal="left"/>
    </xf>
    <xf numFmtId="0" fontId="5" fillId="0" borderId="1" xfId="0" applyNumberFormat="1" applyFont="1" applyBorder="1" applyAlignment="1">
      <alignment horizontal="left"/>
    </xf>
    <xf numFmtId="0" fontId="5" fillId="0" borderId="17" xfId="0" applyNumberFormat="1" applyFont="1" applyBorder="1" applyAlignment="1">
      <alignment horizontal="left"/>
    </xf>
    <xf numFmtId="0" fontId="0" fillId="0" borderId="0" xfId="0" applyBorder="1" applyAlignment="1">
      <alignment vertical="center" wrapText="1"/>
    </xf>
    <xf numFmtId="0" fontId="0" fillId="0" borderId="0" xfId="0" applyBorder="1" applyAlignment="1">
      <alignment vertical="center"/>
    </xf>
    <xf numFmtId="0" fontId="0" fillId="0" borderId="0" xfId="0" applyNumberFormat="1" applyBorder="1" applyAlignment="1">
      <alignment horizontal="left" vertical="center"/>
    </xf>
    <xf numFmtId="43" fontId="0" fillId="0" borderId="0" xfId="1" applyFont="1" applyBorder="1" applyAlignment="1">
      <alignment horizontal="left" vertical="center"/>
    </xf>
    <xf numFmtId="0" fontId="18" fillId="3" borderId="0" xfId="0" applyFont="1" applyFill="1" applyAlignment="1">
      <alignment horizontal="center" vertical="center" wrapText="1"/>
    </xf>
    <xf numFmtId="0" fontId="71" fillId="4" borderId="2" xfId="0" applyFont="1" applyFill="1" applyBorder="1" applyAlignment="1">
      <alignment horizontal="center" vertical="center" wrapText="1"/>
    </xf>
    <xf numFmtId="0" fontId="71" fillId="4" borderId="3" xfId="0" applyFont="1" applyFill="1" applyBorder="1" applyAlignment="1">
      <alignment horizontal="center" vertical="center" wrapText="1"/>
    </xf>
    <xf numFmtId="168" fontId="71" fillId="4" borderId="3" xfId="1" applyNumberFormat="1" applyFont="1" applyFill="1" applyBorder="1" applyAlignment="1">
      <alignment horizontal="center" vertical="center" wrapText="1"/>
    </xf>
    <xf numFmtId="43" fontId="71" fillId="4" borderId="3" xfId="1" applyNumberFormat="1" applyFont="1" applyFill="1" applyBorder="1" applyAlignment="1">
      <alignment horizontal="center" vertical="center" wrapText="1"/>
    </xf>
    <xf numFmtId="3" fontId="71" fillId="4" borderId="3" xfId="0" applyNumberFormat="1" applyFont="1" applyFill="1" applyBorder="1" applyAlignment="1">
      <alignment horizontal="center" vertical="center" wrapText="1"/>
    </xf>
    <xf numFmtId="43" fontId="71" fillId="4" borderId="4" xfId="1" applyNumberFormat="1"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168" fontId="18" fillId="4" borderId="3" xfId="1" applyNumberFormat="1" applyFont="1" applyFill="1" applyBorder="1" applyAlignment="1">
      <alignment horizontal="center" vertical="center" wrapText="1"/>
    </xf>
    <xf numFmtId="43" fontId="18" fillId="4" borderId="3" xfId="1" applyNumberFormat="1" applyFont="1" applyFill="1" applyBorder="1" applyAlignment="1">
      <alignment horizontal="center" vertical="center" wrapText="1"/>
    </xf>
    <xf numFmtId="3" fontId="18" fillId="4" borderId="3" xfId="0" applyNumberFormat="1" applyFont="1" applyFill="1" applyBorder="1" applyAlignment="1">
      <alignment horizontal="center" vertical="center" wrapText="1"/>
    </xf>
    <xf numFmtId="43" fontId="18" fillId="4" borderId="4" xfId="1" applyNumberFormat="1" applyFont="1" applyFill="1" applyBorder="1" applyAlignment="1">
      <alignment horizontal="center" vertical="center" wrapText="1"/>
    </xf>
    <xf numFmtId="168" fontId="18" fillId="4" borderId="10" xfId="1" applyNumberFormat="1" applyFont="1" applyFill="1" applyBorder="1" applyAlignment="1">
      <alignment vertical="center"/>
    </xf>
    <xf numFmtId="0" fontId="8" fillId="0" borderId="0" xfId="0" applyFont="1" applyAlignment="1">
      <alignment horizontal="center" vertical="center" wrapText="1" shrinkToFit="1"/>
    </xf>
    <xf numFmtId="0" fontId="5" fillId="0" borderId="0" xfId="0" applyFont="1" applyFill="1" applyBorder="1" applyAlignment="1">
      <alignment horizontal="left" vertical="center" wrapText="1"/>
    </xf>
    <xf numFmtId="0" fontId="15" fillId="0" borderId="0" xfId="0" applyFont="1" applyAlignment="1">
      <alignment horizontal="center"/>
    </xf>
    <xf numFmtId="0" fontId="3" fillId="0" borderId="0" xfId="0" applyFont="1" applyAlignment="1">
      <alignment horizont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7" fillId="0" borderId="0" xfId="0" applyFont="1" applyAlignment="1">
      <alignment horizontal="center"/>
    </xf>
    <xf numFmtId="0" fontId="7" fillId="0" borderId="0" xfId="0" applyFont="1" applyAlignment="1">
      <alignment horizontal="center"/>
    </xf>
    <xf numFmtId="0" fontId="19" fillId="4" borderId="16" xfId="0" applyNumberFormat="1" applyFont="1" applyFill="1" applyBorder="1" applyAlignment="1">
      <alignment horizontal="center" vertical="center"/>
    </xf>
    <xf numFmtId="0" fontId="19" fillId="4" borderId="15" xfId="0" applyNumberFormat="1" applyFont="1" applyFill="1" applyBorder="1" applyAlignment="1">
      <alignment horizontal="center" vertical="center"/>
    </xf>
    <xf numFmtId="0" fontId="17" fillId="0" borderId="0" xfId="0" applyNumberFormat="1" applyFont="1" applyAlignment="1">
      <alignment horizontal="center"/>
    </xf>
    <xf numFmtId="0" fontId="7" fillId="0" borderId="0" xfId="0" applyNumberFormat="1" applyFont="1" applyAlignment="1">
      <alignment horizontal="center"/>
    </xf>
    <xf numFmtId="0" fontId="19" fillId="4" borderId="9" xfId="0" applyNumberFormat="1" applyFont="1" applyFill="1" applyBorder="1" applyAlignment="1">
      <alignment horizontal="center" vertical="center"/>
    </xf>
    <xf numFmtId="0" fontId="19" fillId="4" borderId="10" xfId="0" applyNumberFormat="1" applyFont="1" applyFill="1" applyBorder="1" applyAlignment="1">
      <alignment horizontal="center" vertical="center"/>
    </xf>
    <xf numFmtId="0" fontId="20" fillId="4" borderId="1" xfId="0" applyFont="1" applyFill="1" applyBorder="1" applyAlignment="1">
      <alignment horizontal="center" vertical="center" wrapText="1"/>
    </xf>
    <xf numFmtId="0" fontId="20" fillId="3" borderId="0" xfId="6" applyFont="1" applyFill="1" applyAlignment="1">
      <alignment horizontal="center"/>
    </xf>
    <xf numFmtId="0" fontId="20" fillId="3" borderId="0" xfId="0" applyFont="1" applyFill="1" applyAlignment="1">
      <alignment horizontal="left"/>
    </xf>
    <xf numFmtId="0" fontId="20" fillId="3" borderId="0" xfId="6" applyNumberFormat="1" applyFont="1" applyFill="1" applyAlignment="1">
      <alignment horizontal="center" vertical="center"/>
    </xf>
    <xf numFmtId="0" fontId="23" fillId="3" borderId="0" xfId="0" applyFont="1" applyFill="1" applyAlignment="1">
      <alignment horizontal="center"/>
    </xf>
    <xf numFmtId="3" fontId="5" fillId="0" borderId="1" xfId="0" applyNumberFormat="1" applyFont="1" applyBorder="1"/>
    <xf numFmtId="167" fontId="5" fillId="0" borderId="28" xfId="3" applyNumberFormat="1" applyFont="1" applyFill="1" applyBorder="1"/>
    <xf numFmtId="167" fontId="5" fillId="0" borderId="28" xfId="3" applyNumberFormat="1" applyFont="1" applyBorder="1"/>
    <xf numFmtId="3" fontId="5" fillId="0" borderId="17" xfId="0" applyNumberFormat="1" applyFont="1" applyBorder="1"/>
    <xf numFmtId="167" fontId="5" fillId="0" borderId="29" xfId="3" applyNumberFormat="1" applyFont="1" applyBorder="1"/>
    <xf numFmtId="3" fontId="5" fillId="0" borderId="30" xfId="0" applyNumberFormat="1" applyFont="1" applyBorder="1"/>
    <xf numFmtId="167" fontId="5" fillId="0" borderId="31" xfId="3" applyNumberFormat="1" applyFont="1" applyFill="1" applyBorder="1"/>
    <xf numFmtId="0" fontId="0" fillId="0" borderId="8" xfId="0" applyBorder="1" applyAlignment="1">
      <alignment horizontal="left" vertical="center"/>
    </xf>
    <xf numFmtId="168" fontId="0" fillId="0" borderId="6" xfId="1" applyNumberFormat="1" applyFont="1" applyBorder="1" applyAlignment="1">
      <alignment vertical="center"/>
    </xf>
    <xf numFmtId="43" fontId="0" fillId="0" borderId="7" xfId="1" applyFont="1" applyBorder="1" applyAlignment="1">
      <alignment vertical="center"/>
    </xf>
    <xf numFmtId="43" fontId="0" fillId="0" borderId="7" xfId="1" applyFont="1" applyFill="1" applyBorder="1" applyAlignment="1">
      <alignment vertical="center"/>
    </xf>
    <xf numFmtId="168" fontId="19" fillId="2" borderId="10" xfId="1" applyNumberFormat="1" applyFont="1" applyFill="1" applyBorder="1" applyAlignment="1">
      <alignment vertical="center"/>
    </xf>
    <xf numFmtId="43" fontId="19" fillId="2" borderId="10" xfId="1" applyFont="1" applyFill="1" applyBorder="1" applyAlignment="1">
      <alignment vertical="center"/>
    </xf>
    <xf numFmtId="0" fontId="0" fillId="0" borderId="32" xfId="0" applyBorder="1" applyAlignment="1">
      <alignment horizontal="center" vertical="center"/>
    </xf>
    <xf numFmtId="43" fontId="0" fillId="0" borderId="8" xfId="1" applyFont="1" applyBorder="1" applyAlignment="1">
      <alignment vertical="center"/>
    </xf>
    <xf numFmtId="169" fontId="0" fillId="0" borderId="6" xfId="1" applyNumberFormat="1" applyFont="1" applyBorder="1" applyAlignment="1">
      <alignment vertical="center"/>
    </xf>
    <xf numFmtId="169" fontId="0" fillId="0" borderId="7" xfId="1" applyNumberFormat="1" applyFont="1" applyBorder="1" applyAlignment="1">
      <alignment vertical="center"/>
    </xf>
    <xf numFmtId="0" fontId="0" fillId="0" borderId="32" xfId="0" applyNumberFormat="1" applyBorder="1" applyAlignment="1">
      <alignment horizontal="center" vertical="center"/>
    </xf>
    <xf numFmtId="43" fontId="18" fillId="4" borderId="10" xfId="1" applyFont="1" applyFill="1" applyBorder="1" applyAlignment="1">
      <alignment vertical="center"/>
    </xf>
    <xf numFmtId="43" fontId="18" fillId="4" borderId="27" xfId="1" applyFont="1" applyFill="1" applyBorder="1" applyAlignment="1">
      <alignment vertical="center"/>
    </xf>
    <xf numFmtId="43" fontId="21" fillId="3" borderId="1" xfId="5" applyFont="1" applyFill="1" applyBorder="1"/>
    <xf numFmtId="43" fontId="20" fillId="4" borderId="1" xfId="5" applyFont="1" applyFill="1" applyBorder="1" applyAlignment="1">
      <alignment horizontal="right" vertical="center" wrapText="1"/>
    </xf>
  </cellXfs>
  <cellStyles count="208">
    <cellStyle name="_Book1" xfId="16" xr:uid="{00000000-0005-0000-0000-000008000000}"/>
    <cellStyle name="??" xfId="8" xr:uid="{00000000-0005-0000-0000-000000000000}"/>
    <cellStyle name="?? [0.00]_PRODUCT DETAIL Q1" xfId="9" xr:uid="{00000000-0005-0000-0000-000001000000}"/>
    <cellStyle name="?? [0]" xfId="10" xr:uid="{00000000-0005-0000-0000-000002000000}"/>
    <cellStyle name="??_(????)??????" xfId="15" xr:uid="{00000000-0005-0000-0000-000007000000}"/>
    <cellStyle name="???_95" xfId="14" xr:uid="{00000000-0005-0000-0000-000006000000}"/>
    <cellStyle name="???? [0.00]_PRODUCT DETAIL Q1" xfId="11" xr:uid="{00000000-0005-0000-0000-000003000000}"/>
    <cellStyle name="????_PRODUCT DETAIL Q1" xfId="12" xr:uid="{00000000-0005-0000-0000-000004000000}"/>
    <cellStyle name="???[0]_Book1" xfId="13" xr:uid="{00000000-0005-0000-0000-000005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ÄÞ¸¶ [0]_S" xfId="26" xr:uid="{00000000-0005-0000-0000-00002A000000}"/>
    <cellStyle name="ÄÞ¸¶_S" xfId="28" xr:uid="{00000000-0005-0000-0000-00002C000000}"/>
    <cellStyle name="AÞ¸¶ [0]_INQUIRY ¿?¾÷AßAø " xfId="25" xr:uid="{00000000-0005-0000-0000-000029000000}"/>
    <cellStyle name="AÞ¸¶_INQUIRY ¿?¾÷AßAø " xfId="27" xr:uid="{00000000-0005-0000-0000-00002B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ulation" xfId="173" builtinId="22" customBuiltin="1"/>
    <cellStyle name="Check Cell" xfId="175" builtinId="23" customBuiltin="1"/>
    <cellStyle name="Comma" xfId="1" builtinId="3"/>
    <cellStyle name="Comma 2" xfId="37" xr:uid="{00000000-0005-0000-0000-000038000000}"/>
    <cellStyle name="Comma 2 2" xfId="38" xr:uid="{00000000-0005-0000-0000-000039000000}"/>
    <cellStyle name="Comma 2 2 2" xfId="39" xr:uid="{00000000-0005-0000-0000-00003A000000}"/>
    <cellStyle name="Comma 2 2 3" xfId="4" xr:uid="{00000000-0005-0000-0000-00003B000000}"/>
    <cellStyle name="Comma 2 2 3 2" xfId="40" xr:uid="{00000000-0005-0000-0000-00003C000000}"/>
    <cellStyle name="Comma 2 2 4" xfId="41" xr:uid="{00000000-0005-0000-0000-00003D000000}"/>
    <cellStyle name="Comma 2 3" xfId="42" xr:uid="{00000000-0005-0000-0000-00003E000000}"/>
    <cellStyle name="Comma 2 4" xfId="43" xr:uid="{00000000-0005-0000-0000-00003F000000}"/>
    <cellStyle name="Comma 2 5" xfId="44" xr:uid="{00000000-0005-0000-0000-000040000000}"/>
    <cellStyle name="Comma 3" xfId="45" xr:uid="{00000000-0005-0000-0000-000041000000}"/>
    <cellStyle name="Comma 3 2" xfId="46" xr:uid="{00000000-0005-0000-0000-000042000000}"/>
    <cellStyle name="Comma 3 3" xfId="47" xr:uid="{00000000-0005-0000-0000-000043000000}"/>
    <cellStyle name="Comma 3 4" xfId="48" xr:uid="{00000000-0005-0000-0000-000044000000}"/>
    <cellStyle name="Comma 4" xfId="5" xr:uid="{00000000-0005-0000-0000-000045000000}"/>
    <cellStyle name="Comma 4 2" xfId="49" xr:uid="{00000000-0005-0000-0000-000046000000}"/>
    <cellStyle name="Comma 5" xfId="36" xr:uid="{00000000-0005-0000-0000-000047000000}"/>
    <cellStyle name="Comma 6" xfId="204" xr:uid="{00000000-0005-0000-0000-000048000000}"/>
    <cellStyle name="Comma0" xfId="50" xr:uid="{00000000-0005-0000-0000-000049000000}"/>
    <cellStyle name="Currency0" xfId="51" xr:uid="{00000000-0005-0000-0000-00004A000000}"/>
    <cellStyle name="Date" xfId="52" xr:uid="{00000000-0005-0000-0000-00004B000000}"/>
    <cellStyle name="Explanatory Text" xfId="177" builtinId="53" customBuiltin="1"/>
    <cellStyle name="Fixed" xfId="53" xr:uid="{00000000-0005-0000-0000-00004D000000}"/>
    <cellStyle name="Good" xfId="168" builtinId="26" customBuiltin="1"/>
    <cellStyle name="Header1" xfId="54" xr:uid="{00000000-0005-0000-0000-00004F000000}"/>
    <cellStyle name="Header2" xfId="55" xr:uid="{00000000-0005-0000-0000-000050000000}"/>
    <cellStyle name="Heading 1" xfId="164" builtinId="16" customBuiltin="1"/>
    <cellStyle name="Heading 1 2" xfId="56" xr:uid="{00000000-0005-0000-0000-000052000000}"/>
    <cellStyle name="Heading 1 3" xfId="57" xr:uid="{00000000-0005-0000-0000-000053000000}"/>
    <cellStyle name="Heading 1 4" xfId="58" xr:uid="{00000000-0005-0000-0000-000054000000}"/>
    <cellStyle name="Heading 1 5" xfId="59" xr:uid="{00000000-0005-0000-0000-000055000000}"/>
    <cellStyle name="Heading 1 6" xfId="60" xr:uid="{00000000-0005-0000-0000-000056000000}"/>
    <cellStyle name="Heading 1 7" xfId="61" xr:uid="{00000000-0005-0000-0000-000057000000}"/>
    <cellStyle name="Heading 1 8" xfId="62" xr:uid="{00000000-0005-0000-0000-000058000000}"/>
    <cellStyle name="Heading 1 9" xfId="63" xr:uid="{00000000-0005-0000-0000-000059000000}"/>
    <cellStyle name="Heading 2" xfId="165" builtinId="17" customBuiltin="1"/>
    <cellStyle name="Heading 2 2" xfId="64" xr:uid="{00000000-0005-0000-0000-00005B000000}"/>
    <cellStyle name="Heading 2 3" xfId="65" xr:uid="{00000000-0005-0000-0000-00005C000000}"/>
    <cellStyle name="Heading 2 4" xfId="66" xr:uid="{00000000-0005-0000-0000-00005D000000}"/>
    <cellStyle name="Heading 2 5" xfId="67" xr:uid="{00000000-0005-0000-0000-00005E000000}"/>
    <cellStyle name="Heading 2 6" xfId="68" xr:uid="{00000000-0005-0000-0000-00005F000000}"/>
    <cellStyle name="Heading 2 7" xfId="69" xr:uid="{00000000-0005-0000-0000-000060000000}"/>
    <cellStyle name="Heading 2 8" xfId="70" xr:uid="{00000000-0005-0000-0000-000061000000}"/>
    <cellStyle name="Heading 2 9" xfId="71" xr:uid="{00000000-0005-0000-0000-000062000000}"/>
    <cellStyle name="Heading 3" xfId="166" builtinId="18" customBuiltin="1"/>
    <cellStyle name="Heading 4" xfId="167" builtinId="19" customBuiltin="1"/>
    <cellStyle name="Input" xfId="171" builtinId="20" customBuiltin="1"/>
    <cellStyle name="Ledger 17 x 11 in" xfId="72" xr:uid="{00000000-0005-0000-0000-000066000000}"/>
    <cellStyle name="Linked Cell" xfId="174" builtinId="24" customBuiltin="1"/>
    <cellStyle name="moi" xfId="73" xr:uid="{00000000-0005-0000-0000-000068000000}"/>
    <cellStyle name="moi 2" xfId="74" xr:uid="{00000000-0005-0000-0000-000069000000}"/>
    <cellStyle name="moi 3" xfId="75" xr:uid="{00000000-0005-0000-0000-00006A000000}"/>
    <cellStyle name="n" xfId="76" xr:uid="{00000000-0005-0000-0000-00006B000000}"/>
    <cellStyle name="Neutral" xfId="170" builtinId="28" customBuiltin="1"/>
    <cellStyle name="Normal" xfId="0" builtinId="0"/>
    <cellStyle name="Normal - Style1" xfId="77" xr:uid="{00000000-0005-0000-0000-00006E000000}"/>
    <cellStyle name="Normal 10" xfId="6" xr:uid="{00000000-0005-0000-0000-00006F000000}"/>
    <cellStyle name="Normal 11" xfId="78" xr:uid="{00000000-0005-0000-0000-000070000000}"/>
    <cellStyle name="Normal 12" xfId="79" xr:uid="{00000000-0005-0000-0000-000071000000}"/>
    <cellStyle name="Normal 13" xfId="80" xr:uid="{00000000-0005-0000-0000-000072000000}"/>
    <cellStyle name="Normal 14" xfId="81" xr:uid="{00000000-0005-0000-0000-000073000000}"/>
    <cellStyle name="Normal 15" xfId="82" xr:uid="{00000000-0005-0000-0000-000074000000}"/>
    <cellStyle name="Normal 16" xfId="83" xr:uid="{00000000-0005-0000-0000-000075000000}"/>
    <cellStyle name="Normal 17" xfId="84" xr:uid="{00000000-0005-0000-0000-000076000000}"/>
    <cellStyle name="Normal 18" xfId="85" xr:uid="{00000000-0005-0000-0000-000077000000}"/>
    <cellStyle name="Normal 19" xfId="86" xr:uid="{00000000-0005-0000-0000-000078000000}"/>
    <cellStyle name="Normal 2" xfId="87" xr:uid="{00000000-0005-0000-0000-000079000000}"/>
    <cellStyle name="Normal 2 2" xfId="88" xr:uid="{00000000-0005-0000-0000-00007A000000}"/>
    <cellStyle name="Normal 2 2 2" xfId="89" xr:uid="{00000000-0005-0000-0000-00007B000000}"/>
    <cellStyle name="Normal 2 2 3" xfId="90" xr:uid="{00000000-0005-0000-0000-00007C000000}"/>
    <cellStyle name="Normal 2 2 4" xfId="91" xr:uid="{00000000-0005-0000-0000-00007D000000}"/>
    <cellStyle name="Normal 2 3" xfId="92" xr:uid="{00000000-0005-0000-0000-00007E000000}"/>
    <cellStyle name="Normal 2 4" xfId="93" xr:uid="{00000000-0005-0000-0000-00007F000000}"/>
    <cellStyle name="Normal 2 5" xfId="94" xr:uid="{00000000-0005-0000-0000-000080000000}"/>
    <cellStyle name="Normal 2 6" xfId="95" xr:uid="{00000000-0005-0000-0000-000081000000}"/>
    <cellStyle name="Normal 2 7" xfId="96" xr:uid="{00000000-0005-0000-0000-000082000000}"/>
    <cellStyle name="Normal 20" xfId="97" xr:uid="{00000000-0005-0000-0000-000083000000}"/>
    <cellStyle name="Normal 21" xfId="98" xr:uid="{00000000-0005-0000-0000-000084000000}"/>
    <cellStyle name="Normal 22" xfId="99" xr:uid="{00000000-0005-0000-0000-000085000000}"/>
    <cellStyle name="Normal 23" xfId="100" xr:uid="{00000000-0005-0000-0000-000086000000}"/>
    <cellStyle name="Normal 24" xfId="7" xr:uid="{00000000-0005-0000-0000-000087000000}"/>
    <cellStyle name="Normal 25" xfId="126" xr:uid="{00000000-0005-0000-0000-000088000000}"/>
    <cellStyle name="Normal 26" xfId="162" xr:uid="{00000000-0005-0000-0000-000089000000}"/>
    <cellStyle name="Normal 27" xfId="161" xr:uid="{00000000-0005-0000-0000-00008A000000}"/>
    <cellStyle name="Normal 28" xfId="203" xr:uid="{00000000-0005-0000-0000-00008B000000}"/>
    <cellStyle name="Normal 29" xfId="206" xr:uid="{00000000-0005-0000-0000-00008C000000}"/>
    <cellStyle name="Normal 3" xfId="101" xr:uid="{00000000-0005-0000-0000-00008D000000}"/>
    <cellStyle name="Normal 3 2" xfId="102" xr:uid="{00000000-0005-0000-0000-00008E000000}"/>
    <cellStyle name="Normal 3 3" xfId="103" xr:uid="{00000000-0005-0000-0000-00008F000000}"/>
    <cellStyle name="Normal 3 4" xfId="104" xr:uid="{00000000-0005-0000-0000-000090000000}"/>
    <cellStyle name="Normal 3 5" xfId="105" xr:uid="{00000000-0005-0000-0000-000091000000}"/>
    <cellStyle name="Normal 3_Book1" xfId="106" xr:uid="{00000000-0005-0000-0000-000092000000}"/>
    <cellStyle name="Normal 30" xfId="205" xr:uid="{00000000-0005-0000-0000-000093000000}"/>
    <cellStyle name="Normal 4" xfId="107" xr:uid="{00000000-0005-0000-0000-000094000000}"/>
    <cellStyle name="Normal 4 2" xfId="108" xr:uid="{00000000-0005-0000-0000-000095000000}"/>
    <cellStyle name="Normal 4 3" xfId="109" xr:uid="{00000000-0005-0000-0000-000096000000}"/>
    <cellStyle name="Normal 4 4" xfId="110" xr:uid="{00000000-0005-0000-0000-000097000000}"/>
    <cellStyle name="Normal 4 5" xfId="111" xr:uid="{00000000-0005-0000-0000-000098000000}"/>
    <cellStyle name="Normal 5" xfId="112" xr:uid="{00000000-0005-0000-0000-000099000000}"/>
    <cellStyle name="Normal 5 2" xfId="113" xr:uid="{00000000-0005-0000-0000-00009A000000}"/>
    <cellStyle name="Normal 5 3" xfId="114" xr:uid="{00000000-0005-0000-0000-00009B000000}"/>
    <cellStyle name="Normal 5 4" xfId="115" xr:uid="{00000000-0005-0000-0000-00009C000000}"/>
    <cellStyle name="Normal 5 5" xfId="116" xr:uid="{00000000-0005-0000-0000-00009D000000}"/>
    <cellStyle name="Normal 6" xfId="117" xr:uid="{00000000-0005-0000-0000-00009E000000}"/>
    <cellStyle name="Normal 7" xfId="118" xr:uid="{00000000-0005-0000-0000-00009F000000}"/>
    <cellStyle name="Normal 8" xfId="119" xr:uid="{00000000-0005-0000-0000-0000A0000000}"/>
    <cellStyle name="Normal 9" xfId="120" xr:uid="{00000000-0005-0000-0000-0000A1000000}"/>
    <cellStyle name="Normal1" xfId="121" xr:uid="{00000000-0005-0000-0000-0000A2000000}"/>
    <cellStyle name="Normal1 2" xfId="122" xr:uid="{00000000-0005-0000-0000-0000A3000000}"/>
    <cellStyle name="Normal1 3" xfId="123" xr:uid="{00000000-0005-0000-0000-0000A4000000}"/>
    <cellStyle name="Note 2" xfId="207" xr:uid="{00000000-0005-0000-0000-0000A5000000}"/>
    <cellStyle name="Output" xfId="172" builtinId="21" customBuiltin="1"/>
    <cellStyle name="Percent" xfId="2" builtinId="5"/>
    <cellStyle name="Percent 2" xfId="125" xr:uid="{00000000-0005-0000-0000-0000A8000000}"/>
    <cellStyle name="Percent 2 2" xfId="3" xr:uid="{00000000-0005-0000-0000-0000A9000000}"/>
    <cellStyle name="Percent 3" xfId="127" xr:uid="{00000000-0005-0000-0000-0000AA000000}"/>
    <cellStyle name="Percent 4" xfId="128" xr:uid="{00000000-0005-0000-0000-0000AB000000}"/>
    <cellStyle name="Percent 5" xfId="129" xr:uid="{00000000-0005-0000-0000-0000AC000000}"/>
    <cellStyle name="Percent 6" xfId="130" xr:uid="{00000000-0005-0000-0000-0000AD000000}"/>
    <cellStyle name="Percent 7" xfId="124" xr:uid="{00000000-0005-0000-0000-0000AE000000}"/>
    <cellStyle name="Style 1" xfId="131" xr:uid="{00000000-0005-0000-0000-0000AF000000}"/>
    <cellStyle name="Title" xfId="163" builtinId="15" customBuiltin="1"/>
    <cellStyle name="Total" xfId="178" builtinId="25" customBuiltin="1"/>
    <cellStyle name="Total 2" xfId="132" xr:uid="{00000000-0005-0000-0000-0000B2000000}"/>
    <cellStyle name="Total 3" xfId="133" xr:uid="{00000000-0005-0000-0000-0000B3000000}"/>
    <cellStyle name="Total 4" xfId="134" xr:uid="{00000000-0005-0000-0000-0000B4000000}"/>
    <cellStyle name="Total 5" xfId="135" xr:uid="{00000000-0005-0000-0000-0000B5000000}"/>
    <cellStyle name="Total 6" xfId="136" xr:uid="{00000000-0005-0000-0000-0000B6000000}"/>
    <cellStyle name="Total 7" xfId="137" xr:uid="{00000000-0005-0000-0000-0000B7000000}"/>
    <cellStyle name="Total 8" xfId="138" xr:uid="{00000000-0005-0000-0000-0000B8000000}"/>
    <cellStyle name="Total 9" xfId="139" xr:uid="{00000000-0005-0000-0000-0000B9000000}"/>
    <cellStyle name="Warning Text" xfId="176" builtinId="11" customBuiltin="1"/>
    <cellStyle name="xuan" xfId="140" xr:uid="{00000000-0005-0000-0000-0000BB000000}"/>
    <cellStyle name="똿뗦먛귟 [0.00]_PRODUCT DETAIL Q1" xfId="144" xr:uid="{00000000-0005-0000-0000-0000BF000000}"/>
    <cellStyle name="똿뗦먛귟_PRODUCT DETAIL Q1" xfId="145" xr:uid="{00000000-0005-0000-0000-0000C0000000}"/>
    <cellStyle name="믅됞 [0.00]_PRODUCT DETAIL Q1" xfId="146" xr:uid="{00000000-0005-0000-0000-0000C1000000}"/>
    <cellStyle name="믅됞_PRODUCT DETAIL Q1" xfId="147" xr:uid="{00000000-0005-0000-0000-0000C2000000}"/>
    <cellStyle name="백분율_95" xfId="148" xr:uid="{00000000-0005-0000-0000-0000C3000000}"/>
    <cellStyle name="뷭?_BOOKSHIP" xfId="149" xr:uid="{00000000-0005-0000-0000-0000C4000000}"/>
    <cellStyle name="콤마 [0]_1202" xfId="150" xr:uid="{00000000-0005-0000-0000-0000C5000000}"/>
    <cellStyle name="콤마_1202" xfId="151" xr:uid="{00000000-0005-0000-0000-0000C6000000}"/>
    <cellStyle name="통화 [0]_1202" xfId="152" xr:uid="{00000000-0005-0000-0000-0000C7000000}"/>
    <cellStyle name="통화_1202" xfId="153" xr:uid="{00000000-0005-0000-0000-0000C8000000}"/>
    <cellStyle name="표준_(정보부문)월별인원계획" xfId="154" xr:uid="{00000000-0005-0000-0000-0000C9000000}"/>
    <cellStyle name="一般_00Q3902REV.1" xfId="155" xr:uid="{00000000-0005-0000-0000-0000CA000000}"/>
    <cellStyle name="千分位_00Q3902REV.1" xfId="157" xr:uid="{00000000-0005-0000-0000-0000CC000000}"/>
    <cellStyle name="千分位[0]_00Q3902REV.1" xfId="156" xr:uid="{00000000-0005-0000-0000-0000CB000000}"/>
    <cellStyle name="貨幣 [0]_00Q3902REV.1" xfId="158" xr:uid="{00000000-0005-0000-0000-0000CD000000}"/>
    <cellStyle name="貨幣_00Q3902REV.1" xfId="160" xr:uid="{00000000-0005-0000-0000-0000CF000000}"/>
    <cellStyle name="貨幣[0]_BRE" xfId="159" xr:uid="{00000000-0005-0000-0000-0000CE000000}"/>
    <cellStyle name=" [0.00]_ Att. 1- Cover" xfId="141" xr:uid="{00000000-0005-0000-0000-0000BC000000}"/>
    <cellStyle name="_ Att. 1- Cover" xfId="142" xr:uid="{00000000-0005-0000-0000-0000BD000000}"/>
    <cellStyle name="?_ Att. 1- Cover" xfId="143" xr:uid="{00000000-0005-0000-0000-0000BE000000}"/>
  </cellStyles>
  <dxfs count="1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0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2"/>
      <sheetName val="Thang 2 2022"/>
      <sheetName val="Luy ke T2 2022"/>
    </sheetNames>
    <sheetDataSet>
      <sheetData sheetId="0" refreshError="1"/>
      <sheetData sheetId="1">
        <row r="26">
          <cell r="C26">
            <v>183</v>
          </cell>
          <cell r="D26">
            <v>631.76240644999996</v>
          </cell>
          <cell r="E26">
            <v>142</v>
          </cell>
          <cell r="F26">
            <v>3594.4651162343753</v>
          </cell>
          <cell r="G26">
            <v>400</v>
          </cell>
          <cell r="H26">
            <v>769.59727012500002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topLeftCell="B3" zoomScale="150" zoomScaleNormal="150" workbookViewId="0">
      <selection activeCell="C23" sqref="C23:F23"/>
    </sheetView>
  </sheetViews>
  <sheetFormatPr baseColWidth="10" defaultColWidth="9.1640625" defaultRowHeight="14"/>
  <cols>
    <col min="1" max="1" width="6.1640625" style="2" customWidth="1"/>
    <col min="2" max="2" width="32.33203125" style="2" customWidth="1"/>
    <col min="3" max="3" width="16.5" style="2" customWidth="1"/>
    <col min="4" max="4" width="16.33203125" style="3" customWidth="1"/>
    <col min="5" max="5" width="16.33203125" style="4" customWidth="1"/>
    <col min="6" max="6" width="16.33203125" style="9" customWidth="1"/>
    <col min="7" max="16384" width="9.1640625" style="2"/>
  </cols>
  <sheetData>
    <row r="1" spans="1:6">
      <c r="A1" s="136" t="s">
        <v>109</v>
      </c>
      <c r="B1" s="136"/>
      <c r="C1" s="136"/>
      <c r="D1" s="136"/>
      <c r="E1" s="136"/>
      <c r="F1" s="136"/>
    </row>
    <row r="2" spans="1:6">
      <c r="A2" s="67"/>
      <c r="B2" s="67"/>
      <c r="C2" s="67"/>
      <c r="D2" s="67"/>
      <c r="E2" s="67"/>
      <c r="F2" s="67"/>
    </row>
    <row r="3" spans="1:6">
      <c r="A3" s="1" t="s">
        <v>110</v>
      </c>
      <c r="F3" s="5" t="s">
        <v>272</v>
      </c>
    </row>
    <row r="5" spans="1:6" ht="18" customHeight="1">
      <c r="A5" s="133" t="s">
        <v>273</v>
      </c>
      <c r="B5" s="133"/>
      <c r="C5" s="133"/>
      <c r="D5" s="133"/>
      <c r="E5" s="133"/>
      <c r="F5" s="133"/>
    </row>
    <row r="6" spans="1:6" ht="18">
      <c r="A6" s="6"/>
      <c r="B6" s="6"/>
      <c r="C6" s="6"/>
      <c r="D6" s="6"/>
      <c r="E6" s="7"/>
      <c r="F6" s="8"/>
    </row>
    <row r="8" spans="1:6" s="10" customFormat="1" ht="30">
      <c r="A8" s="109" t="s">
        <v>111</v>
      </c>
      <c r="B8" s="109" t="s">
        <v>112</v>
      </c>
      <c r="C8" s="109" t="s">
        <v>113</v>
      </c>
      <c r="D8" s="110" t="s">
        <v>274</v>
      </c>
      <c r="E8" s="110" t="s">
        <v>275</v>
      </c>
      <c r="F8" s="111" t="s">
        <v>114</v>
      </c>
    </row>
    <row r="9" spans="1:6" s="13" customFormat="1">
      <c r="A9" s="112">
        <v>1</v>
      </c>
      <c r="B9" s="11" t="s">
        <v>115</v>
      </c>
      <c r="C9" s="12" t="s">
        <v>125</v>
      </c>
      <c r="D9" s="152">
        <v>2500</v>
      </c>
      <c r="E9" s="152">
        <v>2680</v>
      </c>
      <c r="F9" s="153">
        <f>E9/D9</f>
        <v>1.0720000000000001</v>
      </c>
    </row>
    <row r="10" spans="1:6" s="16" customFormat="1">
      <c r="A10" s="113">
        <v>2</v>
      </c>
      <c r="B10" s="14" t="s">
        <v>116</v>
      </c>
      <c r="C10" s="12" t="s">
        <v>125</v>
      </c>
      <c r="D10" s="97">
        <f>D11+D12+D13</f>
        <v>5458.1683578644743</v>
      </c>
      <c r="E10" s="97">
        <f>E11+E12+E13</f>
        <v>4995.8247928093751</v>
      </c>
      <c r="F10" s="154">
        <f>E10/D10</f>
        <v>0.91529327519021553</v>
      </c>
    </row>
    <row r="11" spans="1:6" s="16" customFormat="1">
      <c r="A11" s="113">
        <v>2.1</v>
      </c>
      <c r="B11" s="14" t="s">
        <v>117</v>
      </c>
      <c r="C11" s="12" t="s">
        <v>125</v>
      </c>
      <c r="D11" s="97">
        <v>3308.66813</v>
      </c>
      <c r="E11" s="97">
        <f>'[1]Thang 2 2022'!D26</f>
        <v>631.76240644999996</v>
      </c>
      <c r="F11" s="154">
        <f>E11/D11</f>
        <v>0.1909416059960054</v>
      </c>
    </row>
    <row r="12" spans="1:6" s="16" customFormat="1">
      <c r="A12" s="112">
        <v>2.2000000000000002</v>
      </c>
      <c r="B12" s="14" t="s">
        <v>118</v>
      </c>
      <c r="C12" s="12" t="s">
        <v>125</v>
      </c>
      <c r="D12" s="97">
        <v>1606.4025292812498</v>
      </c>
      <c r="E12" s="97">
        <f>'[1]Thang 2 2022'!F26</f>
        <v>3594.4651162343753</v>
      </c>
      <c r="F12" s="154">
        <f t="shared" ref="F12:F21" si="0">E12/D12</f>
        <v>2.2375868132146439</v>
      </c>
    </row>
    <row r="13" spans="1:6" s="16" customFormat="1">
      <c r="A13" s="112">
        <v>2.2999999999999998</v>
      </c>
      <c r="B13" s="14" t="s">
        <v>119</v>
      </c>
      <c r="C13" s="12" t="s">
        <v>125</v>
      </c>
      <c r="D13" s="97">
        <v>543.09769858322488</v>
      </c>
      <c r="E13" s="97">
        <f>'[1]Thang 2 2022'!H26</f>
        <v>769.59727012500002</v>
      </c>
      <c r="F13" s="154">
        <f t="shared" si="0"/>
        <v>1.4170512453516981</v>
      </c>
    </row>
    <row r="14" spans="1:6" s="16" customFormat="1">
      <c r="A14" s="113">
        <v>3</v>
      </c>
      <c r="B14" s="14" t="s">
        <v>120</v>
      </c>
      <c r="C14" s="15"/>
      <c r="D14" s="152"/>
      <c r="E14" s="152"/>
      <c r="F14" s="154"/>
    </row>
    <row r="15" spans="1:6" s="16" customFormat="1">
      <c r="A15" s="113">
        <v>3.1</v>
      </c>
      <c r="B15" s="14" t="s">
        <v>117</v>
      </c>
      <c r="C15" s="15" t="s">
        <v>126</v>
      </c>
      <c r="D15" s="152">
        <v>126</v>
      </c>
      <c r="E15" s="152">
        <f>'[1]Thang 2 2022'!C26</f>
        <v>183</v>
      </c>
      <c r="F15" s="154">
        <f t="shared" si="0"/>
        <v>1.4523809523809523</v>
      </c>
    </row>
    <row r="16" spans="1:6" s="16" customFormat="1">
      <c r="A16" s="112">
        <v>3.2</v>
      </c>
      <c r="B16" s="14" t="s">
        <v>118</v>
      </c>
      <c r="C16" s="15" t="s">
        <v>127</v>
      </c>
      <c r="D16" s="152">
        <v>115</v>
      </c>
      <c r="E16" s="152">
        <f>'[1]Thang 2 2022'!E26</f>
        <v>142</v>
      </c>
      <c r="F16" s="154">
        <f t="shared" si="0"/>
        <v>1.2347826086956522</v>
      </c>
    </row>
    <row r="17" spans="1:9" s="16" customFormat="1">
      <c r="A17" s="112">
        <v>3.3</v>
      </c>
      <c r="B17" s="14" t="s">
        <v>119</v>
      </c>
      <c r="C17" s="15" t="s">
        <v>127</v>
      </c>
      <c r="D17" s="152">
        <v>445</v>
      </c>
      <c r="E17" s="152">
        <f>'[1]Thang 2 2022'!G26</f>
        <v>400</v>
      </c>
      <c r="F17" s="154">
        <f t="shared" si="0"/>
        <v>0.898876404494382</v>
      </c>
    </row>
    <row r="18" spans="1:9" s="16" customFormat="1" ht="14.25" customHeight="1">
      <c r="A18" s="114">
        <v>4</v>
      </c>
      <c r="B18" s="78" t="s">
        <v>121</v>
      </c>
      <c r="C18" s="79"/>
      <c r="D18" s="155"/>
      <c r="E18" s="155"/>
      <c r="F18" s="156"/>
    </row>
    <row r="19" spans="1:9" s="16" customFormat="1" ht="14.25" customHeight="1">
      <c r="A19" s="113">
        <v>4.0999999999999996</v>
      </c>
      <c r="B19" s="11" t="s">
        <v>122</v>
      </c>
      <c r="C19" s="12" t="s">
        <v>125</v>
      </c>
      <c r="D19" s="152">
        <v>37298</v>
      </c>
      <c r="E19" s="152">
        <v>41906</v>
      </c>
      <c r="F19" s="153">
        <f t="shared" si="0"/>
        <v>1.1235454984181457</v>
      </c>
    </row>
    <row r="20" spans="1:9" s="16" customFormat="1" ht="14.25" customHeight="1">
      <c r="A20" s="112">
        <v>4.2</v>
      </c>
      <c r="B20" s="11" t="s">
        <v>123</v>
      </c>
      <c r="C20" s="12" t="s">
        <v>125</v>
      </c>
      <c r="D20" s="152">
        <v>37072</v>
      </c>
      <c r="E20" s="152">
        <v>41586</v>
      </c>
      <c r="F20" s="153">
        <f t="shared" si="0"/>
        <v>1.1217630556754423</v>
      </c>
    </row>
    <row r="21" spans="1:9" s="16" customFormat="1" ht="21" customHeight="1" thickBot="1">
      <c r="A21" s="113">
        <v>5</v>
      </c>
      <c r="B21" s="11" t="s">
        <v>124</v>
      </c>
      <c r="C21" s="12" t="s">
        <v>125</v>
      </c>
      <c r="D21" s="157">
        <v>31604</v>
      </c>
      <c r="E21" s="157">
        <v>37979</v>
      </c>
      <c r="F21" s="158">
        <f t="shared" si="0"/>
        <v>1.2017149727882546</v>
      </c>
    </row>
    <row r="22" spans="1:9" s="16" customFormat="1" ht="15" thickTop="1">
      <c r="A22" s="17"/>
      <c r="B22" s="18"/>
      <c r="C22" s="19"/>
      <c r="D22" s="80"/>
      <c r="E22" s="20"/>
      <c r="F22" s="21"/>
      <c r="G22" s="87"/>
    </row>
    <row r="23" spans="1:9" s="16" customFormat="1" ht="53.25" customHeight="1">
      <c r="A23" s="17"/>
      <c r="B23" s="88" t="s">
        <v>276</v>
      </c>
      <c r="C23" s="134" t="s">
        <v>277</v>
      </c>
      <c r="D23" s="134"/>
      <c r="E23" s="134"/>
      <c r="F23" s="134"/>
      <c r="I23" s="87"/>
    </row>
    <row r="24" spans="1:9" s="16" customFormat="1">
      <c r="A24" s="22" t="s">
        <v>128</v>
      </c>
      <c r="C24" s="23"/>
      <c r="D24" s="23"/>
      <c r="E24" s="4"/>
      <c r="F24" s="24"/>
    </row>
    <row r="25" spans="1:9" s="16" customFormat="1" ht="17">
      <c r="B25" s="25" t="s">
        <v>129</v>
      </c>
      <c r="D25" s="4"/>
      <c r="E25" s="4"/>
      <c r="F25" s="26"/>
    </row>
    <row r="26" spans="1:9" s="16" customFormat="1" ht="17">
      <c r="B26" s="25"/>
      <c r="D26" s="27"/>
      <c r="E26" s="28"/>
      <c r="F26" s="26"/>
    </row>
    <row r="27" spans="1:9" s="16" customFormat="1" hidden="1">
      <c r="A27" s="135" t="s">
        <v>0</v>
      </c>
      <c r="B27" s="135"/>
      <c r="D27" s="29"/>
      <c r="E27" s="30"/>
      <c r="F27" s="31"/>
    </row>
    <row r="28" spans="1:9" s="16" customFormat="1" hidden="1">
      <c r="B28" s="25" t="s">
        <v>1</v>
      </c>
      <c r="C28" s="16" t="s">
        <v>2</v>
      </c>
      <c r="D28" s="32"/>
      <c r="E28" s="33"/>
      <c r="F28" s="34"/>
    </row>
    <row r="29" spans="1:9" hidden="1">
      <c r="A29" s="16"/>
      <c r="B29" s="16" t="s">
        <v>3</v>
      </c>
      <c r="C29" s="16" t="s">
        <v>4</v>
      </c>
      <c r="D29" s="29"/>
      <c r="E29" s="35"/>
      <c r="F29" s="36"/>
    </row>
    <row r="30" spans="1:9" hidden="1">
      <c r="B30" s="2" t="s">
        <v>5</v>
      </c>
      <c r="C30" s="37">
        <v>14716</v>
      </c>
      <c r="D30" s="35"/>
      <c r="E30" s="38"/>
      <c r="F30" s="39"/>
    </row>
    <row r="31" spans="1:9" hidden="1">
      <c r="D31" s="40"/>
      <c r="E31" s="38"/>
      <c r="F31" s="41"/>
    </row>
    <row r="36" spans="6:6">
      <c r="F36" s="68"/>
    </row>
  </sheetData>
  <mergeCells count="4">
    <mergeCell ref="A5:F5"/>
    <mergeCell ref="C23:F23"/>
    <mergeCell ref="A27:B27"/>
    <mergeCell ref="A1:F1"/>
  </mergeCells>
  <pageMargins left="1.45" right="0.7" top="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0"/>
  <sheetViews>
    <sheetView showZeros="0" topLeftCell="A119" zoomScale="150" zoomScaleNormal="150" workbookViewId="0">
      <selection activeCell="B106" sqref="B106"/>
    </sheetView>
  </sheetViews>
  <sheetFormatPr baseColWidth="10" defaultColWidth="8.83203125" defaultRowHeight="15"/>
  <cols>
    <col min="1" max="1" width="4.83203125" style="48" customWidth="1"/>
    <col min="2" max="2" width="41.1640625" customWidth="1"/>
    <col min="3" max="3" width="9" style="42" customWidth="1"/>
    <col min="4" max="4" width="12" style="43" customWidth="1"/>
    <col min="5" max="5" width="9.5" style="42" customWidth="1"/>
    <col min="6" max="6" width="11.5" style="43" bestFit="1" customWidth="1"/>
    <col min="7" max="7" width="11" style="42" bestFit="1" customWidth="1"/>
    <col min="8" max="8" width="12.6640625" style="43" bestFit="1" customWidth="1"/>
    <col min="9" max="9" width="10.6640625" style="43" bestFit="1" customWidth="1"/>
  </cols>
  <sheetData>
    <row r="1" spans="1:11">
      <c r="A1" s="136" t="s">
        <v>130</v>
      </c>
      <c r="B1" s="136"/>
      <c r="C1" s="136"/>
      <c r="D1" s="136"/>
      <c r="E1" s="136"/>
      <c r="F1" s="136"/>
      <c r="G1" s="136"/>
      <c r="H1" s="136"/>
      <c r="I1" s="136"/>
    </row>
    <row r="3" spans="1:11">
      <c r="A3" s="1" t="s">
        <v>131</v>
      </c>
      <c r="G3" s="44"/>
      <c r="H3" s="76"/>
      <c r="I3" s="76"/>
    </row>
    <row r="5" spans="1:11" ht="16">
      <c r="A5" s="139" t="s">
        <v>278</v>
      </c>
      <c r="B5" s="139"/>
      <c r="C5" s="139"/>
      <c r="D5" s="139"/>
      <c r="E5" s="139"/>
      <c r="F5" s="139"/>
      <c r="G5" s="139"/>
      <c r="H5" s="139"/>
      <c r="I5" s="139"/>
    </row>
    <row r="6" spans="1:11">
      <c r="A6" s="140" t="s">
        <v>279</v>
      </c>
      <c r="B6" s="140"/>
      <c r="C6" s="140"/>
      <c r="D6" s="140"/>
      <c r="E6" s="140"/>
      <c r="F6" s="140"/>
      <c r="G6" s="140"/>
      <c r="H6" s="140"/>
      <c r="I6" s="140"/>
    </row>
    <row r="8" spans="1:11" s="119" customFormat="1" ht="96" customHeight="1">
      <c r="A8" s="120" t="s">
        <v>111</v>
      </c>
      <c r="B8" s="121" t="s">
        <v>132</v>
      </c>
      <c r="C8" s="122" t="s">
        <v>133</v>
      </c>
      <c r="D8" s="123" t="s">
        <v>134</v>
      </c>
      <c r="E8" s="124" t="s">
        <v>135</v>
      </c>
      <c r="F8" s="123" t="s">
        <v>136</v>
      </c>
      <c r="G8" s="122" t="s">
        <v>137</v>
      </c>
      <c r="H8" s="123" t="s">
        <v>138</v>
      </c>
      <c r="I8" s="125" t="s">
        <v>139</v>
      </c>
    </row>
    <row r="9" spans="1:11" s="47" customFormat="1" ht="18" customHeight="1">
      <c r="A9" s="69">
        <v>1</v>
      </c>
      <c r="B9" s="89" t="s">
        <v>140</v>
      </c>
      <c r="C9" s="160">
        <v>51</v>
      </c>
      <c r="D9" s="84">
        <v>346.76328037000002</v>
      </c>
      <c r="E9" s="160">
        <v>100</v>
      </c>
      <c r="F9" s="84">
        <v>2557.3214188437501</v>
      </c>
      <c r="G9" s="160">
        <v>69</v>
      </c>
      <c r="H9" s="84">
        <v>228.73158299000002</v>
      </c>
      <c r="I9" s="161">
        <f t="shared" ref="I9:I25" si="0">D9+F9+H9</f>
        <v>3132.8162822037498</v>
      </c>
    </row>
    <row r="10" spans="1:11" s="47" customFormat="1" ht="28.5" customHeight="1">
      <c r="A10" s="69">
        <v>2</v>
      </c>
      <c r="B10" s="89" t="s">
        <v>142</v>
      </c>
      <c r="C10" s="160">
        <v>8</v>
      </c>
      <c r="D10" s="84">
        <v>186.89013399999999</v>
      </c>
      <c r="E10" s="160">
        <v>8</v>
      </c>
      <c r="F10" s="84">
        <v>974.83247200000005</v>
      </c>
      <c r="G10" s="160">
        <v>22</v>
      </c>
      <c r="H10" s="84">
        <v>357.84300762999999</v>
      </c>
      <c r="I10" s="161">
        <f t="shared" si="0"/>
        <v>1519.5656136299999</v>
      </c>
    </row>
    <row r="11" spans="1:11" s="47" customFormat="1" ht="22.5" customHeight="1">
      <c r="A11" s="69">
        <v>3</v>
      </c>
      <c r="B11" s="89" t="s">
        <v>143</v>
      </c>
      <c r="C11" s="160">
        <v>29</v>
      </c>
      <c r="D11" s="84">
        <v>8.6942495700000002</v>
      </c>
      <c r="E11" s="160">
        <v>8</v>
      </c>
      <c r="F11" s="84">
        <v>1.4179999999999999</v>
      </c>
      <c r="G11" s="160">
        <v>69</v>
      </c>
      <c r="H11" s="84">
        <v>99.454095899999984</v>
      </c>
      <c r="I11" s="161">
        <f t="shared" si="0"/>
        <v>109.56634546999999</v>
      </c>
    </row>
    <row r="12" spans="1:11" s="47" customFormat="1" ht="34.5" customHeight="1">
      <c r="A12" s="69">
        <v>4</v>
      </c>
      <c r="B12" s="89" t="s">
        <v>141</v>
      </c>
      <c r="C12" s="160">
        <v>2</v>
      </c>
      <c r="D12" s="84">
        <v>1.125291</v>
      </c>
      <c r="E12" s="160">
        <v>2</v>
      </c>
      <c r="F12" s="84">
        <v>48.081392000000001</v>
      </c>
      <c r="G12" s="160">
        <v>2</v>
      </c>
      <c r="H12" s="84">
        <v>10.74828188</v>
      </c>
      <c r="I12" s="162">
        <f t="shared" si="0"/>
        <v>59.954964879999999</v>
      </c>
      <c r="K12" s="115"/>
    </row>
    <row r="13" spans="1:11" s="47" customFormat="1" ht="33" customHeight="1">
      <c r="A13" s="69">
        <v>5</v>
      </c>
      <c r="B13" s="89" t="s">
        <v>144</v>
      </c>
      <c r="C13" s="160">
        <v>52</v>
      </c>
      <c r="D13" s="84">
        <v>29.167709079999998</v>
      </c>
      <c r="E13" s="160">
        <v>11</v>
      </c>
      <c r="F13" s="84">
        <v>-7.7123556093749999</v>
      </c>
      <c r="G13" s="160">
        <v>137</v>
      </c>
      <c r="H13" s="84">
        <v>34.132667239999989</v>
      </c>
      <c r="I13" s="161">
        <f t="shared" si="0"/>
        <v>55.588020710624988</v>
      </c>
      <c r="K13" s="116"/>
    </row>
    <row r="14" spans="1:11" s="47" customFormat="1" ht="27.75" customHeight="1">
      <c r="A14" s="69">
        <v>6</v>
      </c>
      <c r="B14" s="89" t="s">
        <v>147</v>
      </c>
      <c r="C14" s="160">
        <v>23</v>
      </c>
      <c r="D14" s="84">
        <v>27.830836829999999</v>
      </c>
      <c r="E14" s="160">
        <v>3</v>
      </c>
      <c r="F14" s="84">
        <v>11.074999999999999</v>
      </c>
      <c r="G14" s="160">
        <v>30</v>
      </c>
      <c r="H14" s="84">
        <v>12.477402140000001</v>
      </c>
      <c r="I14" s="161">
        <f t="shared" si="0"/>
        <v>51.383238970000001</v>
      </c>
      <c r="J14" s="116"/>
      <c r="K14" s="116"/>
    </row>
    <row r="15" spans="1:11" s="47" customFormat="1" ht="32.25" customHeight="1">
      <c r="A15" s="69">
        <v>7</v>
      </c>
      <c r="B15" s="90" t="s">
        <v>148</v>
      </c>
      <c r="C15" s="160">
        <v>1</v>
      </c>
      <c r="D15" s="84">
        <v>22.045856000000001</v>
      </c>
      <c r="E15" s="160">
        <v>0</v>
      </c>
      <c r="F15" s="84">
        <v>0</v>
      </c>
      <c r="G15" s="160">
        <v>1</v>
      </c>
      <c r="H15" s="84">
        <v>0.86746900000000005</v>
      </c>
      <c r="I15" s="161">
        <f t="shared" si="0"/>
        <v>22.913325</v>
      </c>
      <c r="K15" s="116"/>
    </row>
    <row r="16" spans="1:11" s="47" customFormat="1" ht="24" customHeight="1">
      <c r="A16" s="69">
        <v>8</v>
      </c>
      <c r="B16" s="89" t="s">
        <v>150</v>
      </c>
      <c r="C16" s="160">
        <v>3</v>
      </c>
      <c r="D16" s="84">
        <v>1.0230900000000001</v>
      </c>
      <c r="E16" s="160">
        <v>2</v>
      </c>
      <c r="F16" s="84">
        <v>0.2656</v>
      </c>
      <c r="G16" s="160">
        <v>8</v>
      </c>
      <c r="H16" s="84">
        <v>8.0880757899999995</v>
      </c>
      <c r="I16" s="161">
        <f t="shared" si="0"/>
        <v>9.3767657900000003</v>
      </c>
      <c r="J16" s="116"/>
      <c r="K16" s="116"/>
    </row>
    <row r="17" spans="1:11" s="47" customFormat="1" ht="33.75" customHeight="1">
      <c r="A17" s="69">
        <v>9</v>
      </c>
      <c r="B17" s="90" t="s">
        <v>152</v>
      </c>
      <c r="C17" s="160">
        <v>1</v>
      </c>
      <c r="D17" s="84">
        <v>0.45300000000000001</v>
      </c>
      <c r="E17" s="160">
        <v>0</v>
      </c>
      <c r="F17" s="84">
        <v>0</v>
      </c>
      <c r="G17" s="160">
        <v>3</v>
      </c>
      <c r="H17" s="84">
        <v>7.6274465999999999</v>
      </c>
      <c r="I17" s="161">
        <f t="shared" si="0"/>
        <v>8.0804466000000001</v>
      </c>
      <c r="J17" s="116"/>
      <c r="K17" s="117"/>
    </row>
    <row r="18" spans="1:11" s="47" customFormat="1" ht="24" customHeight="1">
      <c r="A18" s="69">
        <v>10</v>
      </c>
      <c r="B18" s="89" t="s">
        <v>153</v>
      </c>
      <c r="C18" s="160">
        <v>1</v>
      </c>
      <c r="D18" s="84">
        <v>0.1</v>
      </c>
      <c r="E18" s="160">
        <v>5</v>
      </c>
      <c r="F18" s="84">
        <v>5.1879989999999996</v>
      </c>
      <c r="G18" s="160">
        <v>5</v>
      </c>
      <c r="H18" s="84">
        <v>2.2102716</v>
      </c>
      <c r="I18" s="161">
        <f t="shared" si="0"/>
        <v>7.4982705999999997</v>
      </c>
      <c r="K18" s="115"/>
    </row>
    <row r="19" spans="1:11" s="47" customFormat="1" ht="32" customHeight="1">
      <c r="A19" s="69">
        <v>11</v>
      </c>
      <c r="B19" s="98" t="s">
        <v>146</v>
      </c>
      <c r="C19" s="160">
        <v>2</v>
      </c>
      <c r="D19" s="84">
        <v>2.6087196000000001</v>
      </c>
      <c r="E19" s="160">
        <v>1</v>
      </c>
      <c r="F19" s="84">
        <v>3.363772</v>
      </c>
      <c r="G19" s="160">
        <v>1</v>
      </c>
      <c r="H19" s="84">
        <v>0.15888457</v>
      </c>
      <c r="I19" s="161">
        <f t="shared" si="0"/>
        <v>6.1313761699999993</v>
      </c>
    </row>
    <row r="20" spans="1:11" s="47" customFormat="1" ht="21.75" customHeight="1">
      <c r="A20" s="69">
        <v>12</v>
      </c>
      <c r="B20" s="89" t="s">
        <v>149</v>
      </c>
      <c r="C20" s="160">
        <v>2</v>
      </c>
      <c r="D20" s="84">
        <v>0.3</v>
      </c>
      <c r="E20" s="160">
        <v>1</v>
      </c>
      <c r="F20" s="84">
        <v>0.13181799999999999</v>
      </c>
      <c r="G20" s="160">
        <v>30</v>
      </c>
      <c r="H20" s="84">
        <v>4.1240280299999998</v>
      </c>
      <c r="I20" s="161">
        <f t="shared" si="0"/>
        <v>4.5558460299999997</v>
      </c>
    </row>
    <row r="21" spans="1:11" s="47" customFormat="1" ht="33.75" customHeight="1">
      <c r="A21" s="69">
        <v>13</v>
      </c>
      <c r="B21" s="89" t="s">
        <v>145</v>
      </c>
      <c r="C21" s="160">
        <v>5</v>
      </c>
      <c r="D21" s="84">
        <v>0.56999999999999995</v>
      </c>
      <c r="E21" s="160">
        <v>1</v>
      </c>
      <c r="F21" s="84">
        <v>0.5</v>
      </c>
      <c r="G21" s="160">
        <v>16</v>
      </c>
      <c r="H21" s="84">
        <v>2.3625879250000001</v>
      </c>
      <c r="I21" s="161">
        <f t="shared" si="0"/>
        <v>3.432587925</v>
      </c>
    </row>
    <row r="22" spans="1:11" s="47" customFormat="1" ht="24.75" customHeight="1">
      <c r="A22" s="69">
        <v>14</v>
      </c>
      <c r="B22" s="89" t="s">
        <v>151</v>
      </c>
      <c r="C22" s="160">
        <v>2</v>
      </c>
      <c r="D22" s="84">
        <v>2.2130869999999998</v>
      </c>
      <c r="E22" s="160">
        <v>0</v>
      </c>
      <c r="F22" s="84">
        <v>0</v>
      </c>
      <c r="G22" s="160">
        <v>4</v>
      </c>
      <c r="H22" s="84">
        <v>0.29799140000000002</v>
      </c>
      <c r="I22" s="161">
        <f t="shared" si="0"/>
        <v>2.5110783999999997</v>
      </c>
    </row>
    <row r="23" spans="1:11" s="47" customFormat="1" ht="24.75" customHeight="1">
      <c r="A23" s="69">
        <v>15</v>
      </c>
      <c r="B23" s="91" t="s">
        <v>155</v>
      </c>
      <c r="C23" s="160">
        <v>1</v>
      </c>
      <c r="D23" s="84">
        <v>1.9771529999999999</v>
      </c>
      <c r="E23" s="160">
        <v>0</v>
      </c>
      <c r="F23" s="84">
        <v>0</v>
      </c>
      <c r="G23" s="160">
        <v>0</v>
      </c>
      <c r="H23" s="84">
        <v>0</v>
      </c>
      <c r="I23" s="161">
        <f t="shared" si="0"/>
        <v>1.9771529999999999</v>
      </c>
    </row>
    <row r="24" spans="1:11" s="47" customFormat="1" ht="24.75" customHeight="1">
      <c r="A24" s="69">
        <v>16</v>
      </c>
      <c r="B24" s="159" t="s">
        <v>154</v>
      </c>
      <c r="C24" s="160">
        <v>0</v>
      </c>
      <c r="D24" s="84">
        <v>0</v>
      </c>
      <c r="E24" s="160">
        <v>0</v>
      </c>
      <c r="F24" s="84">
        <v>0</v>
      </c>
      <c r="G24" s="160">
        <v>1</v>
      </c>
      <c r="H24" s="84">
        <v>0.30434699999999998</v>
      </c>
      <c r="I24" s="161">
        <f t="shared" si="0"/>
        <v>0.30434699999999998</v>
      </c>
    </row>
    <row r="25" spans="1:11" s="47" customFormat="1" ht="24" customHeight="1">
      <c r="A25" s="69">
        <v>15</v>
      </c>
      <c r="B25" s="90" t="s">
        <v>157</v>
      </c>
      <c r="C25" s="160">
        <v>0</v>
      </c>
      <c r="D25" s="84">
        <v>0</v>
      </c>
      <c r="E25" s="160">
        <v>0</v>
      </c>
      <c r="F25" s="84">
        <v>0</v>
      </c>
      <c r="G25" s="160">
        <v>2</v>
      </c>
      <c r="H25" s="84">
        <v>0.16913043</v>
      </c>
      <c r="I25" s="161">
        <f t="shared" si="0"/>
        <v>0.16913043</v>
      </c>
    </row>
    <row r="26" spans="1:11" s="104" customFormat="1" ht="27" customHeight="1">
      <c r="A26" s="141" t="s">
        <v>158</v>
      </c>
      <c r="B26" s="142"/>
      <c r="C26" s="163">
        <f t="shared" ref="C26:I26" si="1">SUM(C9:C25)</f>
        <v>183</v>
      </c>
      <c r="D26" s="164">
        <f t="shared" si="1"/>
        <v>631.76240644999996</v>
      </c>
      <c r="E26" s="163">
        <f t="shared" si="1"/>
        <v>142</v>
      </c>
      <c r="F26" s="164">
        <f t="shared" si="1"/>
        <v>3594.4651162343753</v>
      </c>
      <c r="G26" s="163">
        <f t="shared" si="1"/>
        <v>400</v>
      </c>
      <c r="H26" s="164">
        <f t="shared" si="1"/>
        <v>769.59727012500002</v>
      </c>
      <c r="I26" s="164">
        <f t="shared" si="1"/>
        <v>4995.8247928093751</v>
      </c>
    </row>
    <row r="27" spans="1:11" s="52" customFormat="1" ht="14.25" customHeight="1">
      <c r="A27" s="75"/>
      <c r="B27" s="75"/>
      <c r="C27" s="50"/>
      <c r="D27" s="51"/>
      <c r="E27" s="50"/>
      <c r="F27" s="51"/>
      <c r="G27" s="50"/>
      <c r="H27" s="51"/>
      <c r="I27" s="51"/>
    </row>
    <row r="28" spans="1:11" ht="16">
      <c r="A28" s="143" t="s">
        <v>268</v>
      </c>
      <c r="B28" s="143"/>
      <c r="C28" s="143"/>
      <c r="D28" s="143"/>
      <c r="E28" s="143"/>
      <c r="F28" s="143"/>
      <c r="G28" s="143"/>
      <c r="H28" s="143"/>
      <c r="I28" s="143"/>
    </row>
    <row r="29" spans="1:11">
      <c r="A29" s="144" t="str">
        <f>A6</f>
        <v>As from January 1st to February 20th, 2022</v>
      </c>
      <c r="B29" s="144"/>
      <c r="C29" s="144"/>
      <c r="D29" s="144"/>
      <c r="E29" s="144"/>
      <c r="F29" s="144"/>
      <c r="G29" s="144"/>
      <c r="H29" s="144"/>
      <c r="I29" s="144"/>
    </row>
    <row r="30" spans="1:11">
      <c r="A30" s="72"/>
      <c r="B30" s="73"/>
    </row>
    <row r="31" spans="1:11" s="119" customFormat="1" ht="96" customHeight="1">
      <c r="A31" s="126" t="s">
        <v>111</v>
      </c>
      <c r="B31" s="127" t="s">
        <v>159</v>
      </c>
      <c r="C31" s="128" t="s">
        <v>133</v>
      </c>
      <c r="D31" s="129" t="s">
        <v>134</v>
      </c>
      <c r="E31" s="130" t="s">
        <v>135</v>
      </c>
      <c r="F31" s="129" t="s">
        <v>136</v>
      </c>
      <c r="G31" s="128" t="s">
        <v>137</v>
      </c>
      <c r="H31" s="129" t="s">
        <v>138</v>
      </c>
      <c r="I31" s="131" t="s">
        <v>139</v>
      </c>
    </row>
    <row r="32" spans="1:11" s="47" customFormat="1">
      <c r="A32" s="74">
        <v>1</v>
      </c>
      <c r="B32" s="83" t="s">
        <v>6</v>
      </c>
      <c r="C32" s="160">
        <v>29</v>
      </c>
      <c r="D32" s="84">
        <v>222.77021595000002</v>
      </c>
      <c r="E32" s="160">
        <v>13</v>
      </c>
      <c r="F32" s="84">
        <v>1045.1102840000001</v>
      </c>
      <c r="G32" s="160">
        <v>52</v>
      </c>
      <c r="H32" s="84">
        <v>439.57115469999997</v>
      </c>
      <c r="I32" s="161">
        <f t="shared" ref="I32:I82" si="2">D32+F32+H32</f>
        <v>1707.4516546499999</v>
      </c>
    </row>
    <row r="33" spans="1:10" s="47" customFormat="1">
      <c r="A33" s="74">
        <v>2</v>
      </c>
      <c r="B33" s="83" t="s">
        <v>265</v>
      </c>
      <c r="C33" s="160">
        <v>31</v>
      </c>
      <c r="D33" s="84">
        <v>63.388942</v>
      </c>
      <c r="E33" s="160">
        <v>51</v>
      </c>
      <c r="F33" s="84">
        <v>1252.0152192031251</v>
      </c>
      <c r="G33" s="160">
        <v>144</v>
      </c>
      <c r="H33" s="84">
        <v>92.934099970000005</v>
      </c>
      <c r="I33" s="161">
        <f t="shared" si="2"/>
        <v>1408.3382611731251</v>
      </c>
    </row>
    <row r="34" spans="1:10" s="47" customFormat="1">
      <c r="A34" s="74">
        <v>3</v>
      </c>
      <c r="B34" s="83" t="s">
        <v>161</v>
      </c>
      <c r="C34" s="160">
        <v>28</v>
      </c>
      <c r="D34" s="84">
        <v>78.873586000000003</v>
      </c>
      <c r="E34" s="160">
        <v>18</v>
      </c>
      <c r="F34" s="84">
        <v>443.20448299999998</v>
      </c>
      <c r="G34" s="160">
        <v>35</v>
      </c>
      <c r="H34" s="84">
        <v>15.570628805</v>
      </c>
      <c r="I34" s="161">
        <f t="shared" si="2"/>
        <v>537.64869780499998</v>
      </c>
    </row>
    <row r="35" spans="1:10" s="47" customFormat="1">
      <c r="A35" s="74">
        <v>4</v>
      </c>
      <c r="B35" s="83" t="s">
        <v>162</v>
      </c>
      <c r="C35" s="160">
        <v>14</v>
      </c>
      <c r="D35" s="84">
        <v>112.72188800000001</v>
      </c>
      <c r="E35" s="160">
        <v>14</v>
      </c>
      <c r="F35" s="84">
        <v>394.05498062499998</v>
      </c>
      <c r="G35" s="160">
        <v>3</v>
      </c>
      <c r="H35" s="84">
        <v>3.8</v>
      </c>
      <c r="I35" s="161">
        <f t="shared" si="2"/>
        <v>510.57686862500003</v>
      </c>
    </row>
    <row r="36" spans="1:10" s="47" customFormat="1">
      <c r="A36" s="74">
        <v>5</v>
      </c>
      <c r="B36" s="85" t="s">
        <v>160</v>
      </c>
      <c r="C36" s="160">
        <v>15</v>
      </c>
      <c r="D36" s="84">
        <v>12.875937499999999</v>
      </c>
      <c r="E36" s="160">
        <v>15</v>
      </c>
      <c r="F36" s="84">
        <v>260.22444400000001</v>
      </c>
      <c r="G36" s="160">
        <v>18</v>
      </c>
      <c r="H36" s="84">
        <v>31.905537410000001</v>
      </c>
      <c r="I36" s="161">
        <f t="shared" si="2"/>
        <v>305.00591891000005</v>
      </c>
    </row>
    <row r="37" spans="1:10" s="49" customFormat="1">
      <c r="A37" s="74">
        <v>6</v>
      </c>
      <c r="B37" s="83" t="s">
        <v>165</v>
      </c>
      <c r="C37" s="160">
        <v>5</v>
      </c>
      <c r="D37" s="84">
        <v>7.1989196</v>
      </c>
      <c r="E37" s="160">
        <v>2</v>
      </c>
      <c r="F37" s="84">
        <v>1.29495</v>
      </c>
      <c r="G37" s="160">
        <v>6</v>
      </c>
      <c r="H37" s="84">
        <v>128.83924193999999</v>
      </c>
      <c r="I37" s="161">
        <f t="shared" si="2"/>
        <v>137.33311154</v>
      </c>
    </row>
    <row r="38" spans="1:10" s="47" customFormat="1">
      <c r="A38" s="74">
        <v>7</v>
      </c>
      <c r="B38" s="84" t="s">
        <v>10</v>
      </c>
      <c r="C38" s="160">
        <v>1</v>
      </c>
      <c r="D38" s="84">
        <v>6</v>
      </c>
      <c r="E38" s="160">
        <v>5</v>
      </c>
      <c r="F38" s="84">
        <v>99.72372</v>
      </c>
      <c r="G38" s="160">
        <v>3</v>
      </c>
      <c r="H38" s="84">
        <v>3.6585000000000001</v>
      </c>
      <c r="I38" s="161">
        <f t="shared" si="2"/>
        <v>109.38222</v>
      </c>
    </row>
    <row r="39" spans="1:10" s="47" customFormat="1">
      <c r="A39" s="74">
        <v>8</v>
      </c>
      <c r="B39" s="83" t="s">
        <v>163</v>
      </c>
      <c r="C39" s="160">
        <v>10</v>
      </c>
      <c r="D39" s="84">
        <v>43.920433000000003</v>
      </c>
      <c r="E39" s="160">
        <v>5</v>
      </c>
      <c r="F39" s="84">
        <v>43.540064000000001</v>
      </c>
      <c r="G39" s="160">
        <v>23</v>
      </c>
      <c r="H39" s="84">
        <v>18.185947809999998</v>
      </c>
      <c r="I39" s="161">
        <f t="shared" si="2"/>
        <v>105.64644481000001</v>
      </c>
    </row>
    <row r="40" spans="1:10" s="47" customFormat="1">
      <c r="A40" s="74">
        <v>9</v>
      </c>
      <c r="B40" s="105" t="s">
        <v>266</v>
      </c>
      <c r="C40" s="160">
        <v>6</v>
      </c>
      <c r="D40" s="84">
        <v>6.5839999999999996</v>
      </c>
      <c r="E40" s="160">
        <v>4</v>
      </c>
      <c r="F40" s="84">
        <v>21.420000218750001</v>
      </c>
      <c r="G40" s="160">
        <v>30</v>
      </c>
      <c r="H40" s="84">
        <v>6.3257063799999997</v>
      </c>
      <c r="I40" s="161">
        <f t="shared" si="2"/>
        <v>34.329706598750001</v>
      </c>
    </row>
    <row r="41" spans="1:10" s="47" customFormat="1">
      <c r="A41" s="74">
        <v>10</v>
      </c>
      <c r="B41" s="85" t="s">
        <v>7</v>
      </c>
      <c r="C41" s="160">
        <v>4</v>
      </c>
      <c r="D41" s="84">
        <v>21.45</v>
      </c>
      <c r="E41" s="160">
        <v>2</v>
      </c>
      <c r="F41" s="84">
        <v>3</v>
      </c>
      <c r="G41" s="160">
        <v>3</v>
      </c>
      <c r="H41" s="84">
        <v>3.3005490000000002</v>
      </c>
      <c r="I41" s="161">
        <f t="shared" si="2"/>
        <v>27.750548999999999</v>
      </c>
    </row>
    <row r="42" spans="1:10" s="47" customFormat="1">
      <c r="A42" s="74">
        <v>11</v>
      </c>
      <c r="B42" s="83" t="s">
        <v>13</v>
      </c>
      <c r="C42" s="160">
        <v>6</v>
      </c>
      <c r="D42" s="84">
        <v>18.543668</v>
      </c>
      <c r="E42" s="160">
        <v>4</v>
      </c>
      <c r="F42" s="84">
        <v>9.0749999999999993</v>
      </c>
      <c r="G42" s="160">
        <v>0</v>
      </c>
      <c r="H42" s="84">
        <v>0</v>
      </c>
      <c r="I42" s="161">
        <f t="shared" si="2"/>
        <v>27.618668</v>
      </c>
    </row>
    <row r="43" spans="1:10" s="47" customFormat="1">
      <c r="A43" s="74">
        <v>12</v>
      </c>
      <c r="B43" s="85" t="s">
        <v>170</v>
      </c>
      <c r="C43" s="160">
        <v>4</v>
      </c>
      <c r="D43" s="84">
        <v>25.032511</v>
      </c>
      <c r="E43" s="160">
        <v>0</v>
      </c>
      <c r="F43" s="84">
        <v>0</v>
      </c>
      <c r="G43" s="160">
        <v>9</v>
      </c>
      <c r="H43" s="84">
        <v>0.70064955000000007</v>
      </c>
      <c r="I43" s="161">
        <f t="shared" si="2"/>
        <v>25.733160550000001</v>
      </c>
    </row>
    <row r="44" spans="1:10" s="47" customFormat="1">
      <c r="A44" s="74">
        <v>13</v>
      </c>
      <c r="B44" s="83" t="s">
        <v>169</v>
      </c>
      <c r="C44" s="160">
        <v>4</v>
      </c>
      <c r="D44" s="84">
        <v>4.0659469000000001</v>
      </c>
      <c r="E44" s="160">
        <v>1</v>
      </c>
      <c r="F44" s="84">
        <v>12.320009000000001</v>
      </c>
      <c r="G44" s="160">
        <v>3</v>
      </c>
      <c r="H44" s="84">
        <v>0.18835056999999999</v>
      </c>
      <c r="I44" s="161">
        <f t="shared" si="2"/>
        <v>16.57430647</v>
      </c>
      <c r="J44" s="118"/>
    </row>
    <row r="45" spans="1:10" s="47" customFormat="1">
      <c r="A45" s="74">
        <v>14</v>
      </c>
      <c r="B45" s="85" t="s">
        <v>175</v>
      </c>
      <c r="C45" s="160">
        <v>0</v>
      </c>
      <c r="D45" s="84">
        <v>0</v>
      </c>
      <c r="E45" s="160">
        <v>0</v>
      </c>
      <c r="F45" s="84">
        <v>0</v>
      </c>
      <c r="G45" s="160">
        <v>1</v>
      </c>
      <c r="H45" s="84">
        <v>6.5263619999999998</v>
      </c>
      <c r="I45" s="161">
        <f t="shared" si="2"/>
        <v>6.5263619999999998</v>
      </c>
      <c r="J45" s="118"/>
    </row>
    <row r="46" spans="1:10" s="47" customFormat="1">
      <c r="A46" s="74">
        <v>15</v>
      </c>
      <c r="B46" s="83" t="s">
        <v>58</v>
      </c>
      <c r="C46" s="160">
        <v>0</v>
      </c>
      <c r="D46" s="84">
        <v>0</v>
      </c>
      <c r="E46" s="160">
        <v>1</v>
      </c>
      <c r="F46" s="84">
        <v>5.5</v>
      </c>
      <c r="G46" s="160">
        <v>0</v>
      </c>
      <c r="H46" s="84">
        <v>0</v>
      </c>
      <c r="I46" s="161">
        <f t="shared" si="2"/>
        <v>5.5</v>
      </c>
    </row>
    <row r="47" spans="1:10" s="47" customFormat="1">
      <c r="A47" s="74">
        <v>16</v>
      </c>
      <c r="B47" s="83" t="s">
        <v>9</v>
      </c>
      <c r="C47" s="160">
        <v>7</v>
      </c>
      <c r="D47" s="84">
        <v>0.39586199999999999</v>
      </c>
      <c r="E47" s="160">
        <v>0</v>
      </c>
      <c r="F47" s="84">
        <v>0</v>
      </c>
      <c r="G47" s="160">
        <v>9</v>
      </c>
      <c r="H47" s="84">
        <v>3.9867471299999999</v>
      </c>
      <c r="I47" s="161">
        <f t="shared" si="2"/>
        <v>4.3826091299999996</v>
      </c>
    </row>
    <row r="48" spans="1:10" s="47" customFormat="1">
      <c r="A48" s="74">
        <v>17</v>
      </c>
      <c r="B48" s="83" t="s">
        <v>17</v>
      </c>
      <c r="C48" s="160">
        <v>1</v>
      </c>
      <c r="D48" s="84">
        <v>4</v>
      </c>
      <c r="E48" s="160">
        <v>0</v>
      </c>
      <c r="F48" s="84">
        <v>0</v>
      </c>
      <c r="G48" s="160">
        <v>0</v>
      </c>
      <c r="H48" s="84">
        <v>0</v>
      </c>
      <c r="I48" s="161">
        <f t="shared" si="2"/>
        <v>4</v>
      </c>
    </row>
    <row r="49" spans="1:10" s="47" customFormat="1">
      <c r="A49" s="74">
        <v>18</v>
      </c>
      <c r="B49" s="83" t="s">
        <v>168</v>
      </c>
      <c r="C49" s="160">
        <v>2</v>
      </c>
      <c r="D49" s="84">
        <v>0.142509</v>
      </c>
      <c r="E49" s="160">
        <v>2</v>
      </c>
      <c r="F49" s="84">
        <v>2.2660209999999998</v>
      </c>
      <c r="G49" s="160">
        <v>4</v>
      </c>
      <c r="H49" s="84">
        <v>0.88843099999999997</v>
      </c>
      <c r="I49" s="161">
        <f t="shared" si="2"/>
        <v>3.2969609999999996</v>
      </c>
    </row>
    <row r="50" spans="1:10" s="47" customFormat="1">
      <c r="A50" s="74">
        <v>19</v>
      </c>
      <c r="B50" s="47" t="s">
        <v>8</v>
      </c>
      <c r="C50" s="160">
        <v>2</v>
      </c>
      <c r="D50" s="84">
        <v>0.32446399999999997</v>
      </c>
      <c r="E50" s="160">
        <v>2</v>
      </c>
      <c r="F50" s="84">
        <v>0.26400000000000001</v>
      </c>
      <c r="G50" s="160">
        <v>6</v>
      </c>
      <c r="H50" s="84">
        <v>2.45980183</v>
      </c>
      <c r="I50" s="161">
        <f t="shared" si="2"/>
        <v>3.0482658300000001</v>
      </c>
    </row>
    <row r="51" spans="1:10" s="47" customFormat="1">
      <c r="A51" s="74">
        <v>20</v>
      </c>
      <c r="B51" s="83" t="s">
        <v>15</v>
      </c>
      <c r="C51" s="160">
        <v>0</v>
      </c>
      <c r="D51" s="84">
        <v>0</v>
      </c>
      <c r="E51" s="160">
        <v>0</v>
      </c>
      <c r="F51" s="84">
        <v>0</v>
      </c>
      <c r="G51" s="160">
        <v>1</v>
      </c>
      <c r="H51" s="84">
        <v>2.4</v>
      </c>
      <c r="I51" s="161">
        <f t="shared" si="2"/>
        <v>2.4</v>
      </c>
    </row>
    <row r="52" spans="1:10" s="47" customFormat="1">
      <c r="A52" s="74">
        <v>21</v>
      </c>
      <c r="B52" s="85" t="s">
        <v>171</v>
      </c>
      <c r="C52" s="160">
        <v>1</v>
      </c>
      <c r="D52" s="84">
        <v>1.5</v>
      </c>
      <c r="E52" s="160">
        <v>0</v>
      </c>
      <c r="F52" s="84">
        <v>0</v>
      </c>
      <c r="G52" s="160">
        <v>1</v>
      </c>
      <c r="H52" s="84">
        <v>6.4999999999999997E-3</v>
      </c>
      <c r="I52" s="161">
        <f t="shared" si="2"/>
        <v>1.5065</v>
      </c>
    </row>
    <row r="53" spans="1:10" s="47" customFormat="1">
      <c r="A53" s="74">
        <v>22</v>
      </c>
      <c r="B53" s="83" t="s">
        <v>25</v>
      </c>
      <c r="C53" s="160">
        <v>0</v>
      </c>
      <c r="D53" s="84">
        <v>0</v>
      </c>
      <c r="E53" s="160">
        <v>0</v>
      </c>
      <c r="F53" s="84">
        <v>0</v>
      </c>
      <c r="G53" s="160">
        <v>6</v>
      </c>
      <c r="H53" s="84">
        <v>1.29486053</v>
      </c>
      <c r="I53" s="161">
        <f t="shared" si="2"/>
        <v>1.29486053</v>
      </c>
    </row>
    <row r="54" spans="1:10" s="47" customFormat="1">
      <c r="A54" s="74">
        <v>23</v>
      </c>
      <c r="B54" s="83" t="s">
        <v>14</v>
      </c>
      <c r="C54" s="160">
        <v>1</v>
      </c>
      <c r="D54" s="84">
        <v>5.2689E-2</v>
      </c>
      <c r="E54" s="160">
        <v>0</v>
      </c>
      <c r="F54" s="84">
        <v>0</v>
      </c>
      <c r="G54" s="160">
        <v>5</v>
      </c>
      <c r="H54" s="84">
        <v>0.98919595999999999</v>
      </c>
      <c r="I54" s="161">
        <f t="shared" si="2"/>
        <v>1.04188496</v>
      </c>
    </row>
    <row r="55" spans="1:10" s="47" customFormat="1">
      <c r="A55" s="74">
        <v>24</v>
      </c>
      <c r="B55" s="83" t="s">
        <v>16</v>
      </c>
      <c r="C55" s="160">
        <v>0</v>
      </c>
      <c r="D55" s="84">
        <v>0</v>
      </c>
      <c r="E55" s="160">
        <v>0</v>
      </c>
      <c r="F55" s="84">
        <v>0</v>
      </c>
      <c r="G55" s="160">
        <v>1</v>
      </c>
      <c r="H55" s="84">
        <v>1.0309999999999999</v>
      </c>
      <c r="I55" s="161">
        <f t="shared" si="2"/>
        <v>1.0309999999999999</v>
      </c>
    </row>
    <row r="56" spans="1:10" s="47" customFormat="1">
      <c r="A56" s="74">
        <v>25</v>
      </c>
      <c r="B56" s="83" t="s">
        <v>33</v>
      </c>
      <c r="C56" s="160">
        <v>1</v>
      </c>
      <c r="D56" s="84">
        <v>0.4</v>
      </c>
      <c r="E56" s="160">
        <v>0</v>
      </c>
      <c r="F56" s="84">
        <v>0</v>
      </c>
      <c r="G56" s="160">
        <v>1</v>
      </c>
      <c r="H56" s="84">
        <v>0.51502000000000003</v>
      </c>
      <c r="I56" s="161">
        <f t="shared" si="2"/>
        <v>0.91502000000000006</v>
      </c>
    </row>
    <row r="57" spans="1:10" s="47" customFormat="1">
      <c r="A57" s="74">
        <v>26</v>
      </c>
      <c r="B57" s="83" t="s">
        <v>262</v>
      </c>
      <c r="C57" s="160">
        <v>0</v>
      </c>
      <c r="D57" s="84">
        <v>0</v>
      </c>
      <c r="E57" s="160">
        <v>1</v>
      </c>
      <c r="F57" s="84">
        <v>0.5</v>
      </c>
      <c r="G57" s="160">
        <v>2</v>
      </c>
      <c r="H57" s="84">
        <v>0.34587115999999996</v>
      </c>
      <c r="I57" s="161">
        <f t="shared" si="2"/>
        <v>0.84587115999999996</v>
      </c>
    </row>
    <row r="58" spans="1:10" s="47" customFormat="1">
      <c r="A58" s="74">
        <v>27</v>
      </c>
      <c r="B58" s="83" t="s">
        <v>172</v>
      </c>
      <c r="C58" s="160">
        <v>1</v>
      </c>
      <c r="D58" s="84">
        <v>0.84344600000000003</v>
      </c>
      <c r="E58" s="160">
        <v>0</v>
      </c>
      <c r="F58" s="84">
        <v>0</v>
      </c>
      <c r="G58" s="160">
        <v>0</v>
      </c>
      <c r="H58" s="84">
        <v>0</v>
      </c>
      <c r="I58" s="161">
        <f t="shared" si="2"/>
        <v>0.84344600000000003</v>
      </c>
    </row>
    <row r="59" spans="1:10" s="47" customFormat="1">
      <c r="A59" s="74">
        <v>28</v>
      </c>
      <c r="B59" s="86" t="s">
        <v>77</v>
      </c>
      <c r="C59" s="160">
        <v>0</v>
      </c>
      <c r="D59" s="84">
        <v>0</v>
      </c>
      <c r="E59" s="160">
        <v>1</v>
      </c>
      <c r="F59" s="84">
        <v>0.8219411875</v>
      </c>
      <c r="G59" s="160">
        <v>0</v>
      </c>
      <c r="H59" s="84">
        <v>0</v>
      </c>
      <c r="I59" s="161">
        <f t="shared" si="2"/>
        <v>0.8219411875</v>
      </c>
    </row>
    <row r="60" spans="1:10" s="47" customFormat="1">
      <c r="A60" s="74">
        <v>29</v>
      </c>
      <c r="B60" s="86" t="s">
        <v>280</v>
      </c>
      <c r="C60" s="160">
        <v>4</v>
      </c>
      <c r="D60" s="84">
        <v>4.0388500000000001E-2</v>
      </c>
      <c r="E60" s="160">
        <v>1</v>
      </c>
      <c r="F60" s="84">
        <v>0.13</v>
      </c>
      <c r="G60" s="160">
        <v>3</v>
      </c>
      <c r="H60" s="84">
        <v>0.63826099999999997</v>
      </c>
      <c r="I60" s="161">
        <f t="shared" si="2"/>
        <v>0.80864950000000002</v>
      </c>
      <c r="J60" s="118"/>
    </row>
    <row r="61" spans="1:10" s="47" customFormat="1">
      <c r="A61" s="74">
        <v>30</v>
      </c>
      <c r="B61" s="86" t="s">
        <v>21</v>
      </c>
      <c r="C61" s="160">
        <v>0</v>
      </c>
      <c r="D61" s="84">
        <v>0</v>
      </c>
      <c r="E61" s="160">
        <v>0</v>
      </c>
      <c r="F61" s="84">
        <v>0</v>
      </c>
      <c r="G61" s="160">
        <v>3</v>
      </c>
      <c r="H61" s="84">
        <v>0.77875184000000008</v>
      </c>
      <c r="I61" s="161">
        <f t="shared" si="2"/>
        <v>0.77875184000000008</v>
      </c>
      <c r="J61" s="116"/>
    </row>
    <row r="62" spans="1:10" s="47" customFormat="1">
      <c r="A62" s="99">
        <v>31</v>
      </c>
      <c r="B62" s="166" t="s">
        <v>12</v>
      </c>
      <c r="C62" s="160">
        <v>0</v>
      </c>
      <c r="D62" s="84">
        <v>0</v>
      </c>
      <c r="E62" s="160">
        <v>0</v>
      </c>
      <c r="F62" s="84">
        <v>0</v>
      </c>
      <c r="G62" s="160">
        <v>3</v>
      </c>
      <c r="H62" s="84">
        <v>0.71502699999999997</v>
      </c>
      <c r="I62" s="161">
        <f t="shared" si="2"/>
        <v>0.71502699999999997</v>
      </c>
      <c r="J62" s="116"/>
    </row>
    <row r="63" spans="1:10" s="47" customFormat="1">
      <c r="A63" s="99">
        <v>32</v>
      </c>
      <c r="B63" s="86" t="s">
        <v>180</v>
      </c>
      <c r="C63" s="160">
        <v>0</v>
      </c>
      <c r="D63" s="84">
        <v>0</v>
      </c>
      <c r="E63" s="160">
        <v>0</v>
      </c>
      <c r="F63" s="84">
        <v>0</v>
      </c>
      <c r="G63" s="160">
        <v>1</v>
      </c>
      <c r="H63" s="84">
        <v>0.52200000000000002</v>
      </c>
      <c r="I63" s="161">
        <f t="shared" si="2"/>
        <v>0.52200000000000002</v>
      </c>
      <c r="J63" s="118"/>
    </row>
    <row r="64" spans="1:10" s="47" customFormat="1">
      <c r="A64" s="99">
        <v>33</v>
      </c>
      <c r="B64" s="86" t="s">
        <v>176</v>
      </c>
      <c r="C64" s="160">
        <v>0</v>
      </c>
      <c r="D64" s="84">
        <v>0</v>
      </c>
      <c r="E64" s="160">
        <v>0</v>
      </c>
      <c r="F64" s="84">
        <v>0</v>
      </c>
      <c r="G64" s="160">
        <v>4</v>
      </c>
      <c r="H64" s="84">
        <v>0.52163800000000005</v>
      </c>
      <c r="I64" s="161">
        <f t="shared" si="2"/>
        <v>0.52163800000000005</v>
      </c>
      <c r="J64" s="118"/>
    </row>
    <row r="65" spans="1:10" s="47" customFormat="1">
      <c r="A65" s="99">
        <v>34</v>
      </c>
      <c r="B65" s="86" t="s">
        <v>23</v>
      </c>
      <c r="C65" s="160">
        <v>0</v>
      </c>
      <c r="D65" s="84">
        <v>0</v>
      </c>
      <c r="E65" s="160">
        <v>0</v>
      </c>
      <c r="F65" s="84">
        <v>0</v>
      </c>
      <c r="G65" s="160">
        <v>2</v>
      </c>
      <c r="H65" s="84">
        <v>0.32810699999999998</v>
      </c>
      <c r="I65" s="161">
        <f t="shared" si="2"/>
        <v>0.32810699999999998</v>
      </c>
      <c r="J65" s="118"/>
    </row>
    <row r="66" spans="1:10" s="47" customFormat="1">
      <c r="A66" s="99">
        <v>35</v>
      </c>
      <c r="B66" s="86" t="s">
        <v>59</v>
      </c>
      <c r="C66" s="160">
        <v>1</v>
      </c>
      <c r="D66" s="84">
        <v>0.27500000000000002</v>
      </c>
      <c r="E66" s="160">
        <v>0</v>
      </c>
      <c r="F66" s="84">
        <v>0</v>
      </c>
      <c r="G66" s="160">
        <v>0</v>
      </c>
      <c r="H66" s="84">
        <v>0</v>
      </c>
      <c r="I66" s="161">
        <f t="shared" si="2"/>
        <v>0.27500000000000002</v>
      </c>
      <c r="J66" s="118"/>
    </row>
    <row r="67" spans="1:10" s="47" customFormat="1">
      <c r="A67" s="99">
        <v>36</v>
      </c>
      <c r="B67" s="86" t="s">
        <v>166</v>
      </c>
      <c r="C67" s="160">
        <v>1</v>
      </c>
      <c r="D67" s="84">
        <v>0.1</v>
      </c>
      <c r="E67" s="160">
        <v>0</v>
      </c>
      <c r="F67" s="84">
        <v>0</v>
      </c>
      <c r="G67" s="160">
        <v>2</v>
      </c>
      <c r="H67" s="84">
        <v>0.10281714</v>
      </c>
      <c r="I67" s="161">
        <f t="shared" si="2"/>
        <v>0.20281714000000001</v>
      </c>
    </row>
    <row r="68" spans="1:10" s="47" customFormat="1">
      <c r="A68" s="99">
        <v>37</v>
      </c>
      <c r="B68" s="86" t="s">
        <v>269</v>
      </c>
      <c r="C68" s="160">
        <v>0</v>
      </c>
      <c r="D68" s="84">
        <v>0</v>
      </c>
      <c r="E68" s="160">
        <v>0</v>
      </c>
      <c r="F68" s="84">
        <v>0</v>
      </c>
      <c r="G68" s="160">
        <v>1</v>
      </c>
      <c r="H68" s="84">
        <v>0.13900000000000001</v>
      </c>
      <c r="I68" s="161">
        <f t="shared" si="2"/>
        <v>0.13900000000000001</v>
      </c>
    </row>
    <row r="69" spans="1:10" s="47" customFormat="1">
      <c r="A69" s="99">
        <v>38</v>
      </c>
      <c r="B69" s="86" t="s">
        <v>43</v>
      </c>
      <c r="C69" s="160">
        <v>1</v>
      </c>
      <c r="D69" s="84">
        <v>0.13200000000000001</v>
      </c>
      <c r="E69" s="160">
        <v>0</v>
      </c>
      <c r="F69" s="84">
        <v>0</v>
      </c>
      <c r="G69" s="160">
        <v>0</v>
      </c>
      <c r="H69" s="84">
        <v>0</v>
      </c>
      <c r="I69" s="161">
        <f t="shared" si="2"/>
        <v>0.13200000000000001</v>
      </c>
    </row>
    <row r="70" spans="1:10" s="47" customFormat="1">
      <c r="A70" s="99">
        <v>39</v>
      </c>
      <c r="B70" s="86" t="s">
        <v>41</v>
      </c>
      <c r="C70" s="160">
        <v>0</v>
      </c>
      <c r="D70" s="84">
        <v>0</v>
      </c>
      <c r="E70" s="160">
        <v>0</v>
      </c>
      <c r="F70" s="84">
        <v>0</v>
      </c>
      <c r="G70" s="160">
        <v>1</v>
      </c>
      <c r="H70" s="84">
        <v>0.13198399999999999</v>
      </c>
      <c r="I70" s="161">
        <f t="shared" si="2"/>
        <v>0.13198399999999999</v>
      </c>
    </row>
    <row r="71" spans="1:10" s="47" customFormat="1">
      <c r="A71" s="165">
        <v>40</v>
      </c>
      <c r="B71" s="86" t="s">
        <v>106</v>
      </c>
      <c r="C71" s="160">
        <v>1</v>
      </c>
      <c r="D71" s="84">
        <v>0.1</v>
      </c>
      <c r="E71" s="160">
        <v>0</v>
      </c>
      <c r="F71" s="84">
        <v>0</v>
      </c>
      <c r="G71" s="160">
        <v>0</v>
      </c>
      <c r="H71" s="84">
        <v>0</v>
      </c>
      <c r="I71" s="161">
        <f t="shared" si="2"/>
        <v>0.1</v>
      </c>
    </row>
    <row r="72" spans="1:10" s="47" customFormat="1">
      <c r="A72" s="165">
        <v>41</v>
      </c>
      <c r="B72" s="86" t="s">
        <v>179</v>
      </c>
      <c r="C72" s="160">
        <v>0</v>
      </c>
      <c r="D72" s="84">
        <v>0</v>
      </c>
      <c r="E72" s="160">
        <v>0</v>
      </c>
      <c r="F72" s="84">
        <v>0</v>
      </c>
      <c r="G72" s="160">
        <v>3</v>
      </c>
      <c r="H72" s="84">
        <v>5.8144000000000001E-2</v>
      </c>
      <c r="I72" s="161">
        <f t="shared" si="2"/>
        <v>5.8144000000000001E-2</v>
      </c>
    </row>
    <row r="73" spans="1:10" s="47" customFormat="1">
      <c r="A73" s="165">
        <v>42</v>
      </c>
      <c r="B73" s="86" t="s">
        <v>46</v>
      </c>
      <c r="C73" s="160">
        <v>0</v>
      </c>
      <c r="D73" s="84">
        <v>0</v>
      </c>
      <c r="E73" s="160">
        <v>0</v>
      </c>
      <c r="F73" s="84">
        <v>0</v>
      </c>
      <c r="G73" s="160">
        <v>1</v>
      </c>
      <c r="H73" s="84">
        <v>5.6000000000000001E-2</v>
      </c>
      <c r="I73" s="161">
        <f t="shared" si="2"/>
        <v>5.6000000000000001E-2</v>
      </c>
    </row>
    <row r="74" spans="1:10" s="47" customFormat="1">
      <c r="A74" s="165">
        <v>43</v>
      </c>
      <c r="B74" s="86" t="s">
        <v>20</v>
      </c>
      <c r="C74" s="160">
        <v>0</v>
      </c>
      <c r="D74" s="84">
        <v>0</v>
      </c>
      <c r="E74" s="160">
        <v>0</v>
      </c>
      <c r="F74" s="84">
        <v>0</v>
      </c>
      <c r="G74" s="160">
        <v>1</v>
      </c>
      <c r="H74" s="84">
        <v>4.3233899999999999E-2</v>
      </c>
      <c r="I74" s="161">
        <f t="shared" si="2"/>
        <v>4.3233899999999999E-2</v>
      </c>
    </row>
    <row r="75" spans="1:10" s="47" customFormat="1">
      <c r="A75" s="165">
        <v>44</v>
      </c>
      <c r="B75" s="86" t="s">
        <v>32</v>
      </c>
      <c r="C75" s="160">
        <v>0</v>
      </c>
      <c r="D75" s="84">
        <v>0</v>
      </c>
      <c r="E75" s="160">
        <v>0</v>
      </c>
      <c r="F75" s="84">
        <v>0</v>
      </c>
      <c r="G75" s="160">
        <v>1</v>
      </c>
      <c r="H75" s="84">
        <v>3.9129999999999998E-2</v>
      </c>
      <c r="I75" s="161">
        <f t="shared" si="2"/>
        <v>3.9129999999999998E-2</v>
      </c>
    </row>
    <row r="76" spans="1:10" s="47" customFormat="1">
      <c r="A76" s="165">
        <v>45</v>
      </c>
      <c r="B76" s="86" t="s">
        <v>26</v>
      </c>
      <c r="C76" s="160">
        <v>1</v>
      </c>
      <c r="D76" s="84">
        <v>0.01</v>
      </c>
      <c r="E76" s="160">
        <v>0</v>
      </c>
      <c r="F76" s="84">
        <v>0</v>
      </c>
      <c r="G76" s="160">
        <v>1</v>
      </c>
      <c r="H76" s="84">
        <v>0.02</v>
      </c>
      <c r="I76" s="161">
        <f t="shared" si="2"/>
        <v>0.03</v>
      </c>
    </row>
    <row r="77" spans="1:10" s="47" customFormat="1">
      <c r="A77" s="165">
        <v>46</v>
      </c>
      <c r="B77" s="86" t="s">
        <v>281</v>
      </c>
      <c r="C77" s="160">
        <v>0</v>
      </c>
      <c r="D77" s="84">
        <v>0</v>
      </c>
      <c r="E77" s="160">
        <v>0</v>
      </c>
      <c r="F77" s="84">
        <v>0</v>
      </c>
      <c r="G77" s="160">
        <v>1</v>
      </c>
      <c r="H77" s="84">
        <v>2.6086939999999999E-2</v>
      </c>
      <c r="I77" s="161">
        <f t="shared" si="2"/>
        <v>2.6086939999999999E-2</v>
      </c>
    </row>
    <row r="78" spans="1:10" s="47" customFormat="1">
      <c r="A78" s="165">
        <v>47</v>
      </c>
      <c r="B78" s="86" t="s">
        <v>174</v>
      </c>
      <c r="C78" s="160">
        <v>1</v>
      </c>
      <c r="D78" s="84">
        <v>0.02</v>
      </c>
      <c r="E78" s="160">
        <v>0</v>
      </c>
      <c r="F78" s="84">
        <v>0</v>
      </c>
      <c r="G78" s="160">
        <v>1</v>
      </c>
      <c r="H78" s="84">
        <v>4.3470000000000002E-3</v>
      </c>
      <c r="I78" s="161">
        <f t="shared" si="2"/>
        <v>2.4347000000000001E-2</v>
      </c>
    </row>
    <row r="79" spans="1:10" s="47" customFormat="1">
      <c r="A79" s="165">
        <v>48</v>
      </c>
      <c r="B79" s="86" t="s">
        <v>60</v>
      </c>
      <c r="C79" s="160">
        <v>0</v>
      </c>
      <c r="D79" s="84">
        <v>0</v>
      </c>
      <c r="E79" s="160">
        <v>0</v>
      </c>
      <c r="F79" s="84">
        <v>0</v>
      </c>
      <c r="G79" s="160">
        <v>1</v>
      </c>
      <c r="H79" s="84">
        <v>2.1666589999999999E-2</v>
      </c>
      <c r="I79" s="161">
        <f t="shared" si="2"/>
        <v>2.1666589999999999E-2</v>
      </c>
    </row>
    <row r="80" spans="1:10" s="47" customFormat="1">
      <c r="A80" s="165">
        <v>49</v>
      </c>
      <c r="B80" s="86" t="s">
        <v>178</v>
      </c>
      <c r="C80" s="160">
        <v>0</v>
      </c>
      <c r="D80" s="84">
        <v>0</v>
      </c>
      <c r="E80" s="160">
        <v>0</v>
      </c>
      <c r="F80" s="84">
        <v>0</v>
      </c>
      <c r="G80" s="160">
        <v>2</v>
      </c>
      <c r="H80" s="84">
        <v>2.039997E-2</v>
      </c>
      <c r="I80" s="161">
        <f t="shared" si="2"/>
        <v>2.039997E-2</v>
      </c>
    </row>
    <row r="81" spans="1:9" s="47" customFormat="1">
      <c r="A81" s="165">
        <v>50</v>
      </c>
      <c r="B81" s="86" t="s">
        <v>70</v>
      </c>
      <c r="C81" s="160">
        <v>0</v>
      </c>
      <c r="D81" s="84">
        <v>0</v>
      </c>
      <c r="E81" s="160">
        <v>0</v>
      </c>
      <c r="F81" s="84">
        <v>0</v>
      </c>
      <c r="G81" s="160">
        <v>1</v>
      </c>
      <c r="H81" s="167">
        <v>4.3470000000000002E-3</v>
      </c>
      <c r="I81" s="168">
        <f t="shared" si="2"/>
        <v>4.3470000000000002E-3</v>
      </c>
    </row>
    <row r="82" spans="1:9" s="47" customFormat="1">
      <c r="A82" s="165">
        <v>51</v>
      </c>
      <c r="B82" s="86" t="s">
        <v>282</v>
      </c>
      <c r="C82" s="160">
        <v>0</v>
      </c>
      <c r="D82" s="84">
        <v>0</v>
      </c>
      <c r="E82" s="160">
        <v>0</v>
      </c>
      <c r="F82" s="84">
        <v>0</v>
      </c>
      <c r="G82" s="160">
        <v>1</v>
      </c>
      <c r="H82" s="167">
        <v>2.173E-3</v>
      </c>
      <c r="I82" s="168">
        <f t="shared" si="2"/>
        <v>2.173E-3</v>
      </c>
    </row>
    <row r="83" spans="1:9" s="104" customFormat="1" ht="13">
      <c r="A83" s="145" t="s">
        <v>158</v>
      </c>
      <c r="B83" s="146"/>
      <c r="C83" s="163">
        <f t="shared" ref="C83:I83" si="3">SUM(C32:C82)</f>
        <v>183</v>
      </c>
      <c r="D83" s="164">
        <f t="shared" si="3"/>
        <v>631.76240644999984</v>
      </c>
      <c r="E83" s="163">
        <f t="shared" si="3"/>
        <v>142</v>
      </c>
      <c r="F83" s="164">
        <f t="shared" si="3"/>
        <v>3594.4651162343748</v>
      </c>
      <c r="G83" s="163">
        <f t="shared" si="3"/>
        <v>400</v>
      </c>
      <c r="H83" s="164">
        <f t="shared" si="3"/>
        <v>769.59727012500002</v>
      </c>
      <c r="I83" s="164">
        <f t="shared" si="3"/>
        <v>4995.8247928093715</v>
      </c>
    </row>
    <row r="84" spans="1:9" s="52" customFormat="1" ht="13">
      <c r="A84" s="75"/>
      <c r="B84" s="75"/>
      <c r="C84" s="50"/>
      <c r="D84" s="51"/>
      <c r="E84" s="50"/>
      <c r="F84" s="51"/>
      <c r="G84" s="50"/>
      <c r="H84" s="51"/>
      <c r="I84" s="51"/>
    </row>
    <row r="85" spans="1:9" s="52" customFormat="1" ht="13">
      <c r="A85" s="75"/>
      <c r="B85" s="75"/>
      <c r="C85" s="50"/>
      <c r="D85" s="51"/>
      <c r="E85" s="50"/>
      <c r="F85" s="51"/>
      <c r="G85" s="50"/>
      <c r="H85" s="51"/>
      <c r="I85" s="51"/>
    </row>
    <row r="86" spans="1:9" s="52" customFormat="1" ht="13">
      <c r="A86" s="75"/>
      <c r="B86" s="75"/>
      <c r="C86" s="50"/>
      <c r="D86" s="51"/>
      <c r="E86" s="50"/>
      <c r="F86" s="51"/>
      <c r="G86" s="50"/>
      <c r="H86" s="51"/>
      <c r="I86" s="51"/>
    </row>
    <row r="87" spans="1:9" ht="16">
      <c r="A87" s="143" t="s">
        <v>270</v>
      </c>
      <c r="B87" s="143"/>
      <c r="C87" s="143"/>
      <c r="D87" s="143"/>
      <c r="E87" s="143"/>
      <c r="F87" s="143"/>
      <c r="G87" s="143"/>
      <c r="H87" s="143"/>
      <c r="I87" s="143"/>
    </row>
    <row r="88" spans="1:9">
      <c r="A88" s="144" t="str">
        <f>A6</f>
        <v>As from January 1st to February 20th, 2022</v>
      </c>
      <c r="B88" s="144"/>
      <c r="C88" s="144"/>
      <c r="D88" s="144"/>
      <c r="E88" s="144"/>
      <c r="F88" s="144"/>
      <c r="G88" s="144"/>
      <c r="H88" s="144"/>
      <c r="I88" s="144"/>
    </row>
    <row r="89" spans="1:9" ht="8.25" customHeight="1">
      <c r="A89" s="72"/>
      <c r="B89" s="73"/>
    </row>
    <row r="90" spans="1:9" ht="93" customHeight="1">
      <c r="A90" s="92" t="s">
        <v>111</v>
      </c>
      <c r="B90" s="93" t="s">
        <v>186</v>
      </c>
      <c r="C90" s="45" t="s">
        <v>133</v>
      </c>
      <c r="D90" s="46" t="s">
        <v>134</v>
      </c>
      <c r="E90" s="94" t="s">
        <v>135</v>
      </c>
      <c r="F90" s="46" t="s">
        <v>136</v>
      </c>
      <c r="G90" s="45" t="s">
        <v>137</v>
      </c>
      <c r="H90" s="46" t="s">
        <v>138</v>
      </c>
      <c r="I90" s="77" t="s">
        <v>139</v>
      </c>
    </row>
    <row r="91" spans="1:9" s="49" customFormat="1" ht="14.25" customHeight="1">
      <c r="A91" s="74">
        <v>1</v>
      </c>
      <c r="B91" s="84" t="s">
        <v>194</v>
      </c>
      <c r="C91" s="160">
        <v>11</v>
      </c>
      <c r="D91" s="84">
        <v>32.35</v>
      </c>
      <c r="E91" s="160">
        <v>16</v>
      </c>
      <c r="F91" s="84">
        <v>1279.5501455000001</v>
      </c>
      <c r="G91" s="160">
        <v>4</v>
      </c>
      <c r="H91" s="84">
        <v>13.363861839999998</v>
      </c>
      <c r="I91" s="161">
        <f t="shared" ref="I91:I129" si="4">D91+F91+H91</f>
        <v>1325.26400734</v>
      </c>
    </row>
    <row r="92" spans="1:9" s="49" customFormat="1" ht="14.25" customHeight="1">
      <c r="A92" s="74">
        <v>2</v>
      </c>
      <c r="B92" s="84" t="s">
        <v>210</v>
      </c>
      <c r="C92" s="160">
        <v>0</v>
      </c>
      <c r="D92" s="84">
        <v>0</v>
      </c>
      <c r="E92" s="160">
        <v>2</v>
      </c>
      <c r="F92" s="84">
        <v>923.45269800000005</v>
      </c>
      <c r="G92" s="160">
        <v>1</v>
      </c>
      <c r="H92" s="84">
        <v>4.5332999999999998E-2</v>
      </c>
      <c r="I92" s="161">
        <f t="shared" si="4"/>
        <v>923.49803100000008</v>
      </c>
    </row>
    <row r="93" spans="1:9" s="49" customFormat="1" ht="14.25" customHeight="1">
      <c r="A93" s="74">
        <v>3</v>
      </c>
      <c r="B93" s="84" t="s">
        <v>252</v>
      </c>
      <c r="C93" s="160">
        <v>37</v>
      </c>
      <c r="D93" s="84">
        <v>19.045710329999999</v>
      </c>
      <c r="E93" s="160">
        <v>18</v>
      </c>
      <c r="F93" s="84">
        <v>120.248380890625</v>
      </c>
      <c r="G93" s="160">
        <v>36</v>
      </c>
      <c r="H93" s="84">
        <v>348.06556546000002</v>
      </c>
      <c r="I93" s="161">
        <f t="shared" si="4"/>
        <v>487.35965668062499</v>
      </c>
    </row>
    <row r="94" spans="1:9" s="49" customFormat="1" ht="14.25" customHeight="1">
      <c r="A94" s="74">
        <v>4</v>
      </c>
      <c r="B94" s="84" t="s">
        <v>197</v>
      </c>
      <c r="C94" s="160">
        <v>0</v>
      </c>
      <c r="D94" s="84">
        <v>0</v>
      </c>
      <c r="E94" s="160">
        <v>2</v>
      </c>
      <c r="F94" s="84">
        <v>400</v>
      </c>
      <c r="G94" s="160">
        <v>0</v>
      </c>
      <c r="H94" s="84">
        <v>0</v>
      </c>
      <c r="I94" s="161">
        <f t="shared" si="4"/>
        <v>400</v>
      </c>
    </row>
    <row r="95" spans="1:9" s="49" customFormat="1" ht="14.25" customHeight="1">
      <c r="A95" s="74">
        <v>5</v>
      </c>
      <c r="B95" s="84" t="s">
        <v>53</v>
      </c>
      <c r="C95" s="160">
        <v>9</v>
      </c>
      <c r="D95" s="84">
        <v>166.53071600000001</v>
      </c>
      <c r="E95" s="160">
        <v>14</v>
      </c>
      <c r="F95" s="84">
        <v>122.298041</v>
      </c>
      <c r="G95" s="160">
        <v>4</v>
      </c>
      <c r="H95" s="84">
        <v>20.466046349999999</v>
      </c>
      <c r="I95" s="161">
        <f t="shared" si="4"/>
        <v>309.29480335</v>
      </c>
    </row>
    <row r="96" spans="1:9" s="49" customFormat="1" ht="14.25" customHeight="1">
      <c r="A96" s="74">
        <v>6</v>
      </c>
      <c r="B96" s="84" t="s">
        <v>189</v>
      </c>
      <c r="C96" s="160">
        <v>11</v>
      </c>
      <c r="D96" s="84">
        <v>73.297662000000003</v>
      </c>
      <c r="E96" s="160">
        <v>7</v>
      </c>
      <c r="F96" s="84">
        <v>122.55344021875</v>
      </c>
      <c r="G96" s="160">
        <v>4</v>
      </c>
      <c r="H96" s="84">
        <v>4.7951935849999998</v>
      </c>
      <c r="I96" s="161">
        <f t="shared" si="4"/>
        <v>200.64629580374998</v>
      </c>
    </row>
    <row r="97" spans="1:9" s="49" customFormat="1" ht="14.25" customHeight="1">
      <c r="A97" s="74">
        <v>7</v>
      </c>
      <c r="B97" s="84" t="s">
        <v>251</v>
      </c>
      <c r="C97" s="160">
        <v>70</v>
      </c>
      <c r="D97" s="84">
        <v>79.556212149999993</v>
      </c>
      <c r="E97" s="160">
        <v>19</v>
      </c>
      <c r="F97" s="84">
        <v>-8.7810170000000003</v>
      </c>
      <c r="G97" s="160">
        <v>269</v>
      </c>
      <c r="H97" s="84">
        <v>161.35475705000005</v>
      </c>
      <c r="I97" s="161">
        <f t="shared" si="4"/>
        <v>232.12995220000005</v>
      </c>
    </row>
    <row r="98" spans="1:9" s="49" customFormat="1" ht="14.25" customHeight="1">
      <c r="A98" s="74">
        <v>8</v>
      </c>
      <c r="B98" s="101" t="s">
        <v>201</v>
      </c>
      <c r="C98" s="160">
        <v>0</v>
      </c>
      <c r="D98" s="84">
        <v>0</v>
      </c>
      <c r="E98" s="160">
        <v>3</v>
      </c>
      <c r="F98" s="84">
        <v>183.09200000000001</v>
      </c>
      <c r="G98" s="160">
        <v>1</v>
      </c>
      <c r="H98" s="84">
        <v>2.9930284900000004</v>
      </c>
      <c r="I98" s="161">
        <f t="shared" si="4"/>
        <v>186.08502849000001</v>
      </c>
    </row>
    <row r="99" spans="1:9" s="49" customFormat="1" ht="14.25" customHeight="1">
      <c r="A99" s="74">
        <v>9</v>
      </c>
      <c r="B99" s="84" t="s">
        <v>204</v>
      </c>
      <c r="C99" s="160">
        <v>2</v>
      </c>
      <c r="D99" s="84">
        <v>30.5</v>
      </c>
      <c r="E99" s="160">
        <v>5</v>
      </c>
      <c r="F99" s="84">
        <v>120.143136625</v>
      </c>
      <c r="G99" s="160">
        <v>0</v>
      </c>
      <c r="H99" s="84">
        <v>0</v>
      </c>
      <c r="I99" s="161">
        <f t="shared" si="4"/>
        <v>150.64313662500001</v>
      </c>
    </row>
    <row r="100" spans="1:9" s="49" customFormat="1" ht="14.25" customHeight="1">
      <c r="A100" s="74">
        <v>10</v>
      </c>
      <c r="B100" s="84" t="s">
        <v>209</v>
      </c>
      <c r="C100" s="160">
        <v>3</v>
      </c>
      <c r="D100" s="84">
        <v>2.5019999999999998</v>
      </c>
      <c r="E100" s="160">
        <v>3</v>
      </c>
      <c r="F100" s="84">
        <v>1.311148</v>
      </c>
      <c r="G100" s="160">
        <v>3</v>
      </c>
      <c r="H100" s="84">
        <v>134.82443634000001</v>
      </c>
      <c r="I100" s="161">
        <f t="shared" si="4"/>
        <v>138.63758434000002</v>
      </c>
    </row>
    <row r="101" spans="1:9" s="49" customFormat="1" ht="14.25" customHeight="1">
      <c r="A101" s="74">
        <v>11</v>
      </c>
      <c r="B101" s="84" t="s">
        <v>195</v>
      </c>
      <c r="C101" s="160">
        <v>4</v>
      </c>
      <c r="D101" s="84">
        <v>52.650387369999997</v>
      </c>
      <c r="E101" s="160">
        <v>13</v>
      </c>
      <c r="F101" s="84">
        <v>51.9790108125</v>
      </c>
      <c r="G101" s="160">
        <v>11</v>
      </c>
      <c r="H101" s="84">
        <v>4.6530219300000004</v>
      </c>
      <c r="I101" s="161">
        <f t="shared" si="4"/>
        <v>109.28242011249999</v>
      </c>
    </row>
    <row r="102" spans="1:9" s="49" customFormat="1" ht="14.25" customHeight="1">
      <c r="A102" s="74">
        <v>12</v>
      </c>
      <c r="B102" s="84" t="s">
        <v>283</v>
      </c>
      <c r="C102" s="160">
        <v>0</v>
      </c>
      <c r="D102" s="84">
        <v>0</v>
      </c>
      <c r="E102" s="160">
        <v>9</v>
      </c>
      <c r="F102" s="84">
        <v>106.126271</v>
      </c>
      <c r="G102" s="160">
        <v>1</v>
      </c>
      <c r="H102" s="84">
        <v>6.1107000000000002E-2</v>
      </c>
      <c r="I102" s="161">
        <f t="shared" si="4"/>
        <v>106.18737800000001</v>
      </c>
    </row>
    <row r="103" spans="1:9" s="49" customFormat="1" ht="14.25" customHeight="1">
      <c r="A103" s="74">
        <v>13</v>
      </c>
      <c r="B103" s="84" t="s">
        <v>190</v>
      </c>
      <c r="C103" s="160">
        <v>3</v>
      </c>
      <c r="D103" s="84">
        <v>5.2071120000000004</v>
      </c>
      <c r="E103" s="160">
        <v>8</v>
      </c>
      <c r="F103" s="84">
        <v>85.676152999999999</v>
      </c>
      <c r="G103" s="160">
        <v>4</v>
      </c>
      <c r="H103" s="84">
        <v>6.7369560000000002</v>
      </c>
      <c r="I103" s="161">
        <f t="shared" si="4"/>
        <v>97.620221000000001</v>
      </c>
    </row>
    <row r="104" spans="1:9" s="49" customFormat="1" ht="14.25" customHeight="1">
      <c r="A104" s="74">
        <v>14</v>
      </c>
      <c r="B104" s="83" t="s">
        <v>188</v>
      </c>
      <c r="C104" s="160">
        <v>5</v>
      </c>
      <c r="D104" s="84">
        <v>14.881845</v>
      </c>
      <c r="E104" s="160">
        <v>3</v>
      </c>
      <c r="F104" s="84">
        <v>8.5</v>
      </c>
      <c r="G104" s="160">
        <v>31</v>
      </c>
      <c r="H104" s="84">
        <v>55.594844729999998</v>
      </c>
      <c r="I104" s="161">
        <f t="shared" si="4"/>
        <v>78.976689730000004</v>
      </c>
    </row>
    <row r="105" spans="1:9" s="49" customFormat="1" ht="14.25" customHeight="1">
      <c r="A105" s="74">
        <v>15</v>
      </c>
      <c r="B105" s="84" t="s">
        <v>191</v>
      </c>
      <c r="C105" s="160">
        <v>3</v>
      </c>
      <c r="D105" s="84">
        <v>75.8</v>
      </c>
      <c r="E105" s="160">
        <v>0</v>
      </c>
      <c r="F105" s="84">
        <v>0</v>
      </c>
      <c r="G105" s="160">
        <v>2</v>
      </c>
      <c r="H105" s="84">
        <v>0.14613055999999999</v>
      </c>
      <c r="I105" s="161">
        <f t="shared" si="4"/>
        <v>75.94613056</v>
      </c>
    </row>
    <row r="106" spans="1:9" s="49" customFormat="1" ht="14.25" customHeight="1">
      <c r="A106" s="74">
        <v>16</v>
      </c>
      <c r="B106" s="84" t="s">
        <v>198</v>
      </c>
      <c r="C106" s="160">
        <v>1</v>
      </c>
      <c r="D106" s="84">
        <v>1.3</v>
      </c>
      <c r="E106" s="160">
        <v>7</v>
      </c>
      <c r="F106" s="84">
        <v>55.600499999999997</v>
      </c>
      <c r="G106" s="160">
        <v>1</v>
      </c>
      <c r="H106" s="84">
        <v>8.6956000000000006E-2</v>
      </c>
      <c r="I106" s="161">
        <f t="shared" si="4"/>
        <v>56.987455999999995</v>
      </c>
    </row>
    <row r="107" spans="1:9" s="49" customFormat="1" ht="14.25" customHeight="1">
      <c r="A107" s="74">
        <v>17</v>
      </c>
      <c r="B107" s="49" t="s">
        <v>261</v>
      </c>
      <c r="C107" s="160">
        <v>1</v>
      </c>
      <c r="D107" s="84">
        <v>25</v>
      </c>
      <c r="E107" s="160">
        <v>0</v>
      </c>
      <c r="F107" s="84">
        <v>0</v>
      </c>
      <c r="G107" s="160">
        <v>1</v>
      </c>
      <c r="H107" s="84">
        <v>0.27194249999999998</v>
      </c>
      <c r="I107" s="161">
        <f t="shared" si="4"/>
        <v>25.271942500000002</v>
      </c>
    </row>
    <row r="108" spans="1:9" s="49" customFormat="1" ht="14.25" customHeight="1">
      <c r="A108" s="74">
        <v>18</v>
      </c>
      <c r="B108" s="84" t="s">
        <v>200</v>
      </c>
      <c r="C108" s="160">
        <v>7</v>
      </c>
      <c r="D108" s="84">
        <v>22.608719600000001</v>
      </c>
      <c r="E108" s="160">
        <v>1</v>
      </c>
      <c r="F108" s="84">
        <v>-0.22</v>
      </c>
      <c r="G108" s="160">
        <v>0</v>
      </c>
      <c r="H108" s="84">
        <v>0</v>
      </c>
      <c r="I108" s="161">
        <f t="shared" si="4"/>
        <v>22.388719600000002</v>
      </c>
    </row>
    <row r="109" spans="1:9" s="49" customFormat="1" ht="14.25" customHeight="1">
      <c r="A109" s="74">
        <v>19</v>
      </c>
      <c r="B109" s="84" t="s">
        <v>206</v>
      </c>
      <c r="C109" s="160">
        <v>0</v>
      </c>
      <c r="D109" s="84">
        <v>0</v>
      </c>
      <c r="E109" s="160">
        <v>0</v>
      </c>
      <c r="F109" s="84">
        <v>0</v>
      </c>
      <c r="G109" s="160">
        <v>1</v>
      </c>
      <c r="H109" s="84">
        <v>10.503281880000001</v>
      </c>
      <c r="I109" s="161">
        <f t="shared" si="4"/>
        <v>10.503281880000001</v>
      </c>
    </row>
    <row r="110" spans="1:9" s="49" customFormat="1" ht="14.25" customHeight="1">
      <c r="A110" s="74">
        <v>20</v>
      </c>
      <c r="B110" s="84" t="s">
        <v>217</v>
      </c>
      <c r="C110" s="160">
        <v>1</v>
      </c>
      <c r="D110" s="84">
        <v>8.6240000000000006</v>
      </c>
      <c r="E110" s="160">
        <v>0</v>
      </c>
      <c r="F110" s="84">
        <v>0</v>
      </c>
      <c r="G110" s="160">
        <v>4</v>
      </c>
      <c r="H110" s="84">
        <v>0.16565334000000001</v>
      </c>
      <c r="I110" s="161">
        <f t="shared" si="4"/>
        <v>8.789653340000001</v>
      </c>
    </row>
    <row r="111" spans="1:9" s="49" customFormat="1" ht="14.25" customHeight="1">
      <c r="A111" s="74">
        <v>21</v>
      </c>
      <c r="B111" s="84" t="s">
        <v>215</v>
      </c>
      <c r="C111" s="160">
        <v>0</v>
      </c>
      <c r="D111" s="84">
        <v>0</v>
      </c>
      <c r="E111" s="160">
        <v>2</v>
      </c>
      <c r="F111" s="84">
        <v>8.71828</v>
      </c>
      <c r="G111" s="160">
        <v>0</v>
      </c>
      <c r="H111" s="84">
        <v>0</v>
      </c>
      <c r="I111" s="161">
        <f t="shared" si="4"/>
        <v>8.71828</v>
      </c>
    </row>
    <row r="112" spans="1:9" s="49" customFormat="1" ht="14.25" customHeight="1">
      <c r="A112" s="74">
        <v>22</v>
      </c>
      <c r="B112" s="84" t="s">
        <v>199</v>
      </c>
      <c r="C112" s="160">
        <v>5</v>
      </c>
      <c r="D112" s="84">
        <v>5.4960589999999998</v>
      </c>
      <c r="E112" s="160">
        <v>1</v>
      </c>
      <c r="F112" s="84">
        <v>1</v>
      </c>
      <c r="G112" s="160">
        <v>4</v>
      </c>
      <c r="H112" s="84">
        <v>0.22415121000000002</v>
      </c>
      <c r="I112" s="161">
        <f t="shared" si="4"/>
        <v>6.7202102099999994</v>
      </c>
    </row>
    <row r="113" spans="1:9" s="49" customFormat="1" ht="14.25" customHeight="1">
      <c r="A113" s="74">
        <v>23</v>
      </c>
      <c r="B113" s="84" t="s">
        <v>214</v>
      </c>
      <c r="C113" s="160">
        <v>2</v>
      </c>
      <c r="D113" s="84">
        <v>5</v>
      </c>
      <c r="E113" s="160">
        <v>1</v>
      </c>
      <c r="F113" s="84">
        <v>1</v>
      </c>
      <c r="G113" s="160">
        <v>1</v>
      </c>
      <c r="H113" s="84">
        <v>0.4</v>
      </c>
      <c r="I113" s="161">
        <f t="shared" si="4"/>
        <v>6.4</v>
      </c>
    </row>
    <row r="114" spans="1:9" s="49" customFormat="1" ht="14.25" customHeight="1">
      <c r="A114" s="74">
        <v>24</v>
      </c>
      <c r="B114" s="84" t="s">
        <v>219</v>
      </c>
      <c r="C114" s="160">
        <v>2</v>
      </c>
      <c r="D114" s="84">
        <v>4.6553529999999999</v>
      </c>
      <c r="E114" s="160">
        <v>0</v>
      </c>
      <c r="F114" s="84">
        <v>0</v>
      </c>
      <c r="G114" s="160">
        <v>0</v>
      </c>
      <c r="H114" s="84">
        <v>0</v>
      </c>
      <c r="I114" s="161">
        <f t="shared" si="4"/>
        <v>4.6553529999999999</v>
      </c>
    </row>
    <row r="115" spans="1:9" s="49" customFormat="1" ht="14.25" customHeight="1">
      <c r="A115" s="74">
        <v>25</v>
      </c>
      <c r="B115" s="84" t="s">
        <v>187</v>
      </c>
      <c r="C115" s="160">
        <v>1</v>
      </c>
      <c r="D115" s="84">
        <v>1.26</v>
      </c>
      <c r="E115" s="160">
        <v>1</v>
      </c>
      <c r="F115" s="84">
        <v>1.7112149999999999</v>
      </c>
      <c r="G115" s="160">
        <v>1</v>
      </c>
      <c r="H115" s="84">
        <v>1.4069259999999999</v>
      </c>
      <c r="I115" s="161">
        <f t="shared" si="4"/>
        <v>4.3781409999999994</v>
      </c>
    </row>
    <row r="116" spans="1:9" s="49" customFormat="1" ht="14.25" customHeight="1">
      <c r="A116" s="74">
        <v>26</v>
      </c>
      <c r="B116" s="84" t="s">
        <v>218</v>
      </c>
      <c r="C116" s="160">
        <v>0</v>
      </c>
      <c r="D116" s="84">
        <v>0</v>
      </c>
      <c r="E116" s="160">
        <v>1</v>
      </c>
      <c r="F116" s="84">
        <v>4</v>
      </c>
      <c r="G116" s="160">
        <v>0</v>
      </c>
      <c r="H116" s="84">
        <v>0</v>
      </c>
      <c r="I116" s="161">
        <f t="shared" si="4"/>
        <v>4</v>
      </c>
    </row>
    <row r="117" spans="1:9" s="49" customFormat="1" ht="14.25" customHeight="1">
      <c r="A117" s="74">
        <v>27</v>
      </c>
      <c r="B117" s="84" t="s">
        <v>192</v>
      </c>
      <c r="C117" s="160">
        <v>1</v>
      </c>
      <c r="D117" s="84">
        <v>3</v>
      </c>
      <c r="E117" s="160">
        <v>3</v>
      </c>
      <c r="F117" s="84">
        <v>0.3</v>
      </c>
      <c r="G117" s="160">
        <v>2</v>
      </c>
      <c r="H117" s="84">
        <v>0.66434800000000005</v>
      </c>
      <c r="I117" s="161">
        <f t="shared" si="4"/>
        <v>3.9643479999999998</v>
      </c>
    </row>
    <row r="118" spans="1:9" s="49" customFormat="1" ht="14.25" customHeight="1">
      <c r="A118" s="74">
        <v>28</v>
      </c>
      <c r="B118" s="84" t="s">
        <v>193</v>
      </c>
      <c r="C118" s="160">
        <v>0</v>
      </c>
      <c r="D118" s="84">
        <v>0</v>
      </c>
      <c r="E118" s="160">
        <v>1</v>
      </c>
      <c r="F118" s="84">
        <v>3.363772</v>
      </c>
      <c r="G118" s="160">
        <v>0</v>
      </c>
      <c r="H118" s="84">
        <v>0</v>
      </c>
      <c r="I118" s="161">
        <f t="shared" si="4"/>
        <v>3.363772</v>
      </c>
    </row>
    <row r="119" spans="1:9" s="49" customFormat="1" ht="14.25" customHeight="1">
      <c r="A119" s="74">
        <v>29</v>
      </c>
      <c r="B119" s="84" t="s">
        <v>202</v>
      </c>
      <c r="C119" s="160">
        <v>0</v>
      </c>
      <c r="D119" s="84">
        <v>0</v>
      </c>
      <c r="E119" s="160">
        <v>1</v>
      </c>
      <c r="F119" s="84">
        <v>2.02</v>
      </c>
      <c r="G119" s="160">
        <v>0</v>
      </c>
      <c r="H119" s="84">
        <v>0</v>
      </c>
      <c r="I119" s="161">
        <f t="shared" si="4"/>
        <v>2.02</v>
      </c>
    </row>
    <row r="120" spans="1:9" s="49" customFormat="1" ht="14.25" customHeight="1">
      <c r="A120" s="74">
        <v>30</v>
      </c>
      <c r="B120" s="84" t="s">
        <v>208</v>
      </c>
      <c r="C120" s="160">
        <v>2</v>
      </c>
      <c r="D120" s="84">
        <v>2</v>
      </c>
      <c r="E120" s="160">
        <v>0</v>
      </c>
      <c r="F120" s="84">
        <v>0</v>
      </c>
      <c r="G120" s="160">
        <v>0</v>
      </c>
      <c r="H120" s="84">
        <v>0</v>
      </c>
      <c r="I120" s="161">
        <f t="shared" si="4"/>
        <v>2</v>
      </c>
    </row>
    <row r="121" spans="1:9" s="49" customFormat="1" ht="14.25" customHeight="1">
      <c r="A121" s="169">
        <v>31</v>
      </c>
      <c r="B121" s="166" t="s">
        <v>235</v>
      </c>
      <c r="C121" s="160">
        <v>0</v>
      </c>
      <c r="D121" s="84">
        <v>0</v>
      </c>
      <c r="E121" s="160">
        <v>0</v>
      </c>
      <c r="F121" s="84">
        <v>0</v>
      </c>
      <c r="G121" s="160">
        <v>1</v>
      </c>
      <c r="H121" s="84">
        <v>1.0979247700000001</v>
      </c>
      <c r="I121" s="161">
        <f t="shared" si="4"/>
        <v>1.0979247700000001</v>
      </c>
    </row>
    <row r="122" spans="1:9" s="49" customFormat="1" ht="14.25" customHeight="1">
      <c r="A122" s="169">
        <v>32</v>
      </c>
      <c r="B122" s="166" t="s">
        <v>223</v>
      </c>
      <c r="C122" s="160">
        <v>0</v>
      </c>
      <c r="D122" s="84">
        <v>0</v>
      </c>
      <c r="E122" s="160">
        <v>1</v>
      </c>
      <c r="F122" s="84">
        <v>0.8219411875</v>
      </c>
      <c r="G122" s="160">
        <v>2</v>
      </c>
      <c r="H122" s="84">
        <v>0.24121763000000002</v>
      </c>
      <c r="I122" s="161">
        <f t="shared" si="4"/>
        <v>1.0631588175</v>
      </c>
    </row>
    <row r="123" spans="1:9" s="49" customFormat="1" ht="14.25" customHeight="1">
      <c r="A123" s="169">
        <v>33</v>
      </c>
      <c r="B123" s="166" t="s">
        <v>213</v>
      </c>
      <c r="C123" s="160">
        <v>0</v>
      </c>
      <c r="D123" s="84">
        <v>0</v>
      </c>
      <c r="E123" s="160">
        <v>0</v>
      </c>
      <c r="F123" s="84">
        <v>0</v>
      </c>
      <c r="G123" s="160">
        <v>6</v>
      </c>
      <c r="H123" s="84">
        <v>0.89067003999999994</v>
      </c>
      <c r="I123" s="161">
        <f t="shared" si="4"/>
        <v>0.89067003999999994</v>
      </c>
    </row>
    <row r="124" spans="1:9" s="49" customFormat="1" ht="14.25" customHeight="1">
      <c r="A124" s="169">
        <v>34</v>
      </c>
      <c r="B124" s="166" t="s">
        <v>225</v>
      </c>
      <c r="C124" s="160">
        <v>1</v>
      </c>
      <c r="D124" s="84">
        <v>0.45300000000000001</v>
      </c>
      <c r="E124" s="160">
        <v>0</v>
      </c>
      <c r="F124" s="84">
        <v>0</v>
      </c>
      <c r="G124" s="160">
        <v>0</v>
      </c>
      <c r="H124" s="84">
        <v>0</v>
      </c>
      <c r="I124" s="161">
        <f t="shared" si="4"/>
        <v>0.45300000000000001</v>
      </c>
    </row>
    <row r="125" spans="1:9" s="49" customFormat="1" ht="14.25" customHeight="1">
      <c r="A125" s="169">
        <v>35</v>
      </c>
      <c r="B125" s="166" t="s">
        <v>228</v>
      </c>
      <c r="C125" s="160">
        <v>0</v>
      </c>
      <c r="D125" s="84">
        <v>0</v>
      </c>
      <c r="E125" s="160">
        <v>0</v>
      </c>
      <c r="F125" s="84">
        <v>0</v>
      </c>
      <c r="G125" s="160">
        <v>1</v>
      </c>
      <c r="H125" s="84">
        <v>0.19066148000000002</v>
      </c>
      <c r="I125" s="161">
        <f t="shared" si="4"/>
        <v>0.19066148000000002</v>
      </c>
    </row>
    <row r="126" spans="1:9" s="49" customFormat="1" ht="14.25" customHeight="1">
      <c r="A126" s="169">
        <v>36</v>
      </c>
      <c r="B126" s="166" t="s">
        <v>226</v>
      </c>
      <c r="C126" s="160">
        <v>0</v>
      </c>
      <c r="D126" s="84">
        <v>0</v>
      </c>
      <c r="E126" s="160">
        <v>0</v>
      </c>
      <c r="F126" s="84">
        <v>0</v>
      </c>
      <c r="G126" s="160">
        <v>1</v>
      </c>
      <c r="H126" s="84">
        <v>0.12999957000000001</v>
      </c>
      <c r="I126" s="161">
        <f t="shared" si="4"/>
        <v>0.12999957000000001</v>
      </c>
    </row>
    <row r="127" spans="1:9" s="49" customFormat="1" ht="14.25" customHeight="1">
      <c r="A127" s="169">
        <v>37</v>
      </c>
      <c r="B127" s="166" t="s">
        <v>220</v>
      </c>
      <c r="C127" s="160">
        <v>0</v>
      </c>
      <c r="D127" s="84">
        <v>0</v>
      </c>
      <c r="E127" s="160">
        <v>0</v>
      </c>
      <c r="F127" s="84">
        <v>0</v>
      </c>
      <c r="G127" s="160">
        <v>1</v>
      </c>
      <c r="H127" s="84">
        <v>0.12970169000000001</v>
      </c>
      <c r="I127" s="161">
        <f t="shared" si="4"/>
        <v>0.12970169000000001</v>
      </c>
    </row>
    <row r="128" spans="1:9" s="49" customFormat="1" ht="14.25" customHeight="1">
      <c r="A128" s="169">
        <v>38</v>
      </c>
      <c r="B128" s="166" t="s">
        <v>205</v>
      </c>
      <c r="C128" s="160">
        <v>1</v>
      </c>
      <c r="D128" s="84">
        <v>4.3630000000000002E-2</v>
      </c>
      <c r="E128" s="160">
        <v>0</v>
      </c>
      <c r="F128" s="84">
        <v>0</v>
      </c>
      <c r="G128" s="160">
        <v>1</v>
      </c>
      <c r="H128" s="84">
        <v>8.3501800000000001E-2</v>
      </c>
      <c r="I128" s="161">
        <f t="shared" si="4"/>
        <v>0.12713180000000002</v>
      </c>
    </row>
    <row r="129" spans="1:9" s="49" customFormat="1" ht="14.25" customHeight="1">
      <c r="A129" s="169">
        <v>39</v>
      </c>
      <c r="B129" s="166" t="s">
        <v>229</v>
      </c>
      <c r="C129" s="160">
        <v>0</v>
      </c>
      <c r="D129" s="84">
        <v>0</v>
      </c>
      <c r="E129" s="160">
        <v>0</v>
      </c>
      <c r="F129" s="84">
        <v>0</v>
      </c>
      <c r="G129" s="160">
        <v>1</v>
      </c>
      <c r="H129" s="84">
        <v>1.0051879999999999E-2</v>
      </c>
      <c r="I129" s="161">
        <f t="shared" si="4"/>
        <v>1.0051879999999999E-2</v>
      </c>
    </row>
    <row r="130" spans="1:9" s="104" customFormat="1" ht="13">
      <c r="A130" s="137" t="s">
        <v>158</v>
      </c>
      <c r="B130" s="138"/>
      <c r="C130" s="132">
        <f t="shared" ref="C130:I130" si="5">SUM(C91:C129)</f>
        <v>183</v>
      </c>
      <c r="D130" s="170">
        <f t="shared" si="5"/>
        <v>631.76240644999984</v>
      </c>
      <c r="E130" s="132">
        <f t="shared" si="5"/>
        <v>142</v>
      </c>
      <c r="F130" s="170">
        <f t="shared" si="5"/>
        <v>3594.4651162343757</v>
      </c>
      <c r="G130" s="132">
        <f t="shared" si="5"/>
        <v>400</v>
      </c>
      <c r="H130" s="170">
        <f t="shared" si="5"/>
        <v>769.59727012500014</v>
      </c>
      <c r="I130" s="171">
        <f t="shared" si="5"/>
        <v>4995.8247928093742</v>
      </c>
    </row>
  </sheetData>
  <autoFilter ref="B31:I130" xr:uid="{00000000-0009-0000-0000-000001000000}"/>
  <sortState xmlns:xlrd2="http://schemas.microsoft.com/office/spreadsheetml/2017/richdata2" ref="B160:I217">
    <sortCondition descending="1" ref="I160:I217"/>
  </sortState>
  <mergeCells count="10">
    <mergeCell ref="A1:I1"/>
    <mergeCell ref="A130:B130"/>
    <mergeCell ref="A5:I5"/>
    <mergeCell ref="A6:I6"/>
    <mergeCell ref="A26:B26"/>
    <mergeCell ref="A28:I28"/>
    <mergeCell ref="A29:I29"/>
    <mergeCell ref="A83:B83"/>
    <mergeCell ref="A87:I87"/>
    <mergeCell ref="A88:I88"/>
  </mergeCells>
  <conditionalFormatting sqref="B5">
    <cfRule type="duplicateValues" dxfId="191" priority="360" stopIfTrue="1"/>
    <cfRule type="duplicateValues" dxfId="190" priority="361" stopIfTrue="1"/>
  </conditionalFormatting>
  <conditionalFormatting sqref="B6">
    <cfRule type="duplicateValues" dxfId="189" priority="358" stopIfTrue="1"/>
    <cfRule type="duplicateValues" dxfId="188" priority="359" stopIfTrue="1"/>
  </conditionalFormatting>
  <conditionalFormatting sqref="B8">
    <cfRule type="duplicateValues" dxfId="187" priority="356" stopIfTrue="1"/>
    <cfRule type="duplicateValues" dxfId="186" priority="357" stopIfTrue="1"/>
  </conditionalFormatting>
  <conditionalFormatting sqref="B9">
    <cfRule type="duplicateValues" dxfId="185" priority="352" stopIfTrue="1"/>
    <cfRule type="duplicateValues" dxfId="184" priority="353" stopIfTrue="1"/>
  </conditionalFormatting>
  <conditionalFormatting sqref="B10">
    <cfRule type="duplicateValues" dxfId="183" priority="346" stopIfTrue="1"/>
    <cfRule type="duplicateValues" dxfId="182" priority="347" stopIfTrue="1"/>
  </conditionalFormatting>
  <conditionalFormatting sqref="B25">
    <cfRule type="duplicateValues" dxfId="181" priority="324" stopIfTrue="1"/>
    <cfRule type="duplicateValues" dxfId="180" priority="325" stopIfTrue="1"/>
  </conditionalFormatting>
  <conditionalFormatting sqref="B15">
    <cfRule type="duplicateValues" dxfId="179" priority="314" stopIfTrue="1"/>
    <cfRule type="duplicateValues" dxfId="178" priority="315" stopIfTrue="1"/>
  </conditionalFormatting>
  <conditionalFormatting sqref="B28">
    <cfRule type="duplicateValues" dxfId="177" priority="310" stopIfTrue="1"/>
    <cfRule type="duplicateValues" dxfId="176" priority="311" stopIfTrue="1"/>
  </conditionalFormatting>
  <conditionalFormatting sqref="B31">
    <cfRule type="duplicateValues" dxfId="175" priority="308" stopIfTrue="1"/>
    <cfRule type="duplicateValues" dxfId="174" priority="309" stopIfTrue="1"/>
  </conditionalFormatting>
  <conditionalFormatting sqref="B32:B37">
    <cfRule type="duplicateValues" dxfId="173" priority="305" stopIfTrue="1"/>
    <cfRule type="duplicateValues" dxfId="172" priority="306" stopIfTrue="1"/>
  </conditionalFormatting>
  <conditionalFormatting sqref="B32:B37">
    <cfRule type="duplicateValues" dxfId="171" priority="307" stopIfTrue="1"/>
  </conditionalFormatting>
  <conditionalFormatting sqref="B87">
    <cfRule type="duplicateValues" dxfId="170" priority="303" stopIfTrue="1"/>
    <cfRule type="duplicateValues" dxfId="169" priority="304" stopIfTrue="1"/>
  </conditionalFormatting>
  <conditionalFormatting sqref="B90">
    <cfRule type="duplicateValues" dxfId="168" priority="301" stopIfTrue="1"/>
    <cfRule type="duplicateValues" dxfId="167" priority="302" stopIfTrue="1"/>
  </conditionalFormatting>
  <conditionalFormatting sqref="K12">
    <cfRule type="duplicateValues" dxfId="166" priority="296" stopIfTrue="1"/>
    <cfRule type="duplicateValues" dxfId="165" priority="297" stopIfTrue="1"/>
  </conditionalFormatting>
  <conditionalFormatting sqref="B13">
    <cfRule type="duplicateValues" dxfId="164" priority="294" stopIfTrue="1"/>
    <cfRule type="duplicateValues" dxfId="163" priority="295" stopIfTrue="1"/>
  </conditionalFormatting>
  <conditionalFormatting sqref="K17">
    <cfRule type="duplicateValues" dxfId="162" priority="288" stopIfTrue="1"/>
    <cfRule type="duplicateValues" dxfId="161" priority="289" stopIfTrue="1"/>
  </conditionalFormatting>
  <conditionalFormatting sqref="K18">
    <cfRule type="duplicateValues" dxfId="160" priority="286" stopIfTrue="1"/>
    <cfRule type="duplicateValues" dxfId="159" priority="287" stopIfTrue="1"/>
  </conditionalFormatting>
  <conditionalFormatting sqref="B23">
    <cfRule type="duplicateValues" dxfId="158" priority="280" stopIfTrue="1"/>
    <cfRule type="duplicateValues" dxfId="157" priority="281" stopIfTrue="1"/>
  </conditionalFormatting>
  <conditionalFormatting sqref="J44">
    <cfRule type="duplicateValues" dxfId="156" priority="271" stopIfTrue="1"/>
    <cfRule type="duplicateValues" dxfId="155" priority="272" stopIfTrue="1"/>
  </conditionalFormatting>
  <conditionalFormatting sqref="J44">
    <cfRule type="duplicateValues" dxfId="154" priority="273" stopIfTrue="1"/>
  </conditionalFormatting>
  <conditionalFormatting sqref="J45">
    <cfRule type="duplicateValues" dxfId="153" priority="268" stopIfTrue="1"/>
    <cfRule type="duplicateValues" dxfId="152" priority="269" stopIfTrue="1"/>
  </conditionalFormatting>
  <conditionalFormatting sqref="J45">
    <cfRule type="duplicateValues" dxfId="151" priority="270" stopIfTrue="1"/>
  </conditionalFormatting>
  <conditionalFormatting sqref="J60">
    <cfRule type="duplicateValues" dxfId="150" priority="259" stopIfTrue="1"/>
    <cfRule type="duplicateValues" dxfId="149" priority="260" stopIfTrue="1"/>
  </conditionalFormatting>
  <conditionalFormatting sqref="J60">
    <cfRule type="duplicateValues" dxfId="148" priority="261" stopIfTrue="1"/>
  </conditionalFormatting>
  <conditionalFormatting sqref="J63">
    <cfRule type="duplicateValues" dxfId="147" priority="256" stopIfTrue="1"/>
    <cfRule type="duplicateValues" dxfId="146" priority="257" stopIfTrue="1"/>
  </conditionalFormatting>
  <conditionalFormatting sqref="J63">
    <cfRule type="duplicateValues" dxfId="145" priority="258" stopIfTrue="1"/>
  </conditionalFormatting>
  <conditionalFormatting sqref="J64">
    <cfRule type="duplicateValues" dxfId="144" priority="253" stopIfTrue="1"/>
    <cfRule type="duplicateValues" dxfId="143" priority="254" stopIfTrue="1"/>
  </conditionalFormatting>
  <conditionalFormatting sqref="J64">
    <cfRule type="duplicateValues" dxfId="142" priority="255" stopIfTrue="1"/>
  </conditionalFormatting>
  <conditionalFormatting sqref="J65">
    <cfRule type="duplicateValues" dxfId="141" priority="250" stopIfTrue="1"/>
    <cfRule type="duplicateValues" dxfId="140" priority="251" stopIfTrue="1"/>
  </conditionalFormatting>
  <conditionalFormatting sqref="J65">
    <cfRule type="duplicateValues" dxfId="139" priority="252" stopIfTrue="1"/>
  </conditionalFormatting>
  <conditionalFormatting sqref="J66">
    <cfRule type="duplicateValues" dxfId="138" priority="247" stopIfTrue="1"/>
    <cfRule type="duplicateValues" dxfId="137" priority="248" stopIfTrue="1"/>
  </conditionalFormatting>
  <conditionalFormatting sqref="J66">
    <cfRule type="duplicateValues" dxfId="136" priority="249" stopIfTrue="1"/>
  </conditionalFormatting>
  <conditionalFormatting sqref="B14">
    <cfRule type="duplicateValues" dxfId="135" priority="210"/>
  </conditionalFormatting>
  <conditionalFormatting sqref="B14">
    <cfRule type="duplicateValues" dxfId="134" priority="211" stopIfTrue="1"/>
    <cfRule type="duplicateValues" dxfId="133" priority="212" stopIfTrue="1"/>
  </conditionalFormatting>
  <conditionalFormatting sqref="B57">
    <cfRule type="duplicateValues" dxfId="132" priority="200"/>
  </conditionalFormatting>
  <conditionalFormatting sqref="B57">
    <cfRule type="duplicateValues" dxfId="131" priority="201" stopIfTrue="1"/>
    <cfRule type="duplicateValues" dxfId="130" priority="202" stopIfTrue="1"/>
  </conditionalFormatting>
  <conditionalFormatting sqref="B57">
    <cfRule type="duplicateValues" dxfId="129" priority="203" stopIfTrue="1"/>
  </conditionalFormatting>
  <conditionalFormatting sqref="B39">
    <cfRule type="duplicateValues" dxfId="128" priority="121"/>
  </conditionalFormatting>
  <conditionalFormatting sqref="B39">
    <cfRule type="duplicateValues" dxfId="127" priority="122" stopIfTrue="1"/>
    <cfRule type="duplicateValues" dxfId="126" priority="123" stopIfTrue="1"/>
  </conditionalFormatting>
  <conditionalFormatting sqref="B39">
    <cfRule type="duplicateValues" dxfId="125" priority="124" stopIfTrue="1"/>
  </conditionalFormatting>
  <conditionalFormatting sqref="B12">
    <cfRule type="duplicateValues" dxfId="124" priority="73" stopIfTrue="1"/>
    <cfRule type="duplicateValues" dxfId="123" priority="74" stopIfTrue="1"/>
  </conditionalFormatting>
  <conditionalFormatting sqref="B11">
    <cfRule type="duplicateValues" dxfId="122" priority="71" stopIfTrue="1"/>
    <cfRule type="duplicateValues" dxfId="121" priority="72" stopIfTrue="1"/>
  </conditionalFormatting>
  <conditionalFormatting sqref="B16">
    <cfRule type="duplicateValues" dxfId="120" priority="67" stopIfTrue="1"/>
    <cfRule type="duplicateValues" dxfId="119" priority="68" stopIfTrue="1"/>
  </conditionalFormatting>
  <conditionalFormatting sqref="B38">
    <cfRule type="duplicateValues" dxfId="118" priority="823"/>
  </conditionalFormatting>
  <conditionalFormatting sqref="B38">
    <cfRule type="duplicateValues" dxfId="117" priority="825" stopIfTrue="1"/>
    <cfRule type="duplicateValues" dxfId="116" priority="826" stopIfTrue="1"/>
  </conditionalFormatting>
  <conditionalFormatting sqref="B38">
    <cfRule type="duplicateValues" dxfId="115" priority="829" stopIfTrue="1"/>
  </conditionalFormatting>
  <conditionalFormatting sqref="B130:B65505 B89 B3:B4 B7 B26:B27 B29:B30 B49 B58 B44 B83:B86">
    <cfRule type="duplicateValues" dxfId="114" priority="830" stopIfTrue="1"/>
    <cfRule type="duplicateValues" dxfId="113" priority="831" stopIfTrue="1"/>
  </conditionalFormatting>
  <conditionalFormatting sqref="B43">
    <cfRule type="duplicateValues" dxfId="112" priority="61"/>
  </conditionalFormatting>
  <conditionalFormatting sqref="B43">
    <cfRule type="duplicateValues" dxfId="111" priority="62" stopIfTrue="1"/>
    <cfRule type="duplicateValues" dxfId="110" priority="63" stopIfTrue="1"/>
  </conditionalFormatting>
  <conditionalFormatting sqref="B43">
    <cfRule type="duplicateValues" dxfId="109" priority="64" stopIfTrue="1"/>
  </conditionalFormatting>
  <conditionalFormatting sqref="B45">
    <cfRule type="duplicateValues" dxfId="108" priority="57"/>
  </conditionalFormatting>
  <conditionalFormatting sqref="B45">
    <cfRule type="duplicateValues" dxfId="107" priority="58" stopIfTrue="1"/>
    <cfRule type="duplicateValues" dxfId="106" priority="59" stopIfTrue="1"/>
  </conditionalFormatting>
  <conditionalFormatting sqref="B45">
    <cfRule type="duplicateValues" dxfId="105" priority="60" stopIfTrue="1"/>
  </conditionalFormatting>
  <conditionalFormatting sqref="B52">
    <cfRule type="duplicateValues" dxfId="104" priority="49"/>
  </conditionalFormatting>
  <conditionalFormatting sqref="B52">
    <cfRule type="duplicateValues" dxfId="103" priority="50" stopIfTrue="1"/>
    <cfRule type="duplicateValues" dxfId="102" priority="51" stopIfTrue="1"/>
  </conditionalFormatting>
  <conditionalFormatting sqref="B52">
    <cfRule type="duplicateValues" dxfId="101" priority="52" stopIfTrue="1"/>
  </conditionalFormatting>
  <conditionalFormatting sqref="B49 B58 B44">
    <cfRule type="duplicateValues" dxfId="100" priority="891" stopIfTrue="1"/>
  </conditionalFormatting>
  <conditionalFormatting sqref="B108:B129 B91:B106">
    <cfRule type="duplicateValues" dxfId="99" priority="892" stopIfTrue="1"/>
    <cfRule type="duplicateValues" dxfId="98" priority="893" stopIfTrue="1"/>
  </conditionalFormatting>
  <conditionalFormatting sqref="B108:B129 B91:B106">
    <cfRule type="duplicateValues" dxfId="97" priority="894" stopIfTrue="1"/>
  </conditionalFormatting>
  <conditionalFormatting sqref="B18">
    <cfRule type="duplicateValues" dxfId="96" priority="47" stopIfTrue="1"/>
    <cfRule type="duplicateValues" dxfId="95" priority="48" stopIfTrue="1"/>
  </conditionalFormatting>
  <conditionalFormatting sqref="B17">
    <cfRule type="duplicateValues" dxfId="94" priority="45" stopIfTrue="1"/>
    <cfRule type="duplicateValues" dxfId="93" priority="46" stopIfTrue="1"/>
  </conditionalFormatting>
  <conditionalFormatting sqref="B19">
    <cfRule type="duplicateValues" dxfId="92" priority="43" stopIfTrue="1"/>
    <cfRule type="duplicateValues" dxfId="91" priority="44" stopIfTrue="1"/>
  </conditionalFormatting>
  <conditionalFormatting sqref="B20">
    <cfRule type="duplicateValues" dxfId="90" priority="916" stopIfTrue="1"/>
    <cfRule type="duplicateValues" dxfId="89" priority="917" stopIfTrue="1"/>
  </conditionalFormatting>
  <conditionalFormatting sqref="B21">
    <cfRule type="duplicateValues" dxfId="88" priority="41" stopIfTrue="1"/>
    <cfRule type="duplicateValues" dxfId="87" priority="42" stopIfTrue="1"/>
  </conditionalFormatting>
  <conditionalFormatting sqref="B22">
    <cfRule type="duplicateValues" dxfId="86" priority="39" stopIfTrue="1"/>
    <cfRule type="duplicateValues" dxfId="85" priority="40" stopIfTrue="1"/>
  </conditionalFormatting>
  <conditionalFormatting sqref="B24">
    <cfRule type="duplicateValues" dxfId="84" priority="37" stopIfTrue="1"/>
    <cfRule type="duplicateValues" dxfId="83" priority="38" stopIfTrue="1"/>
  </conditionalFormatting>
  <conditionalFormatting sqref="B41">
    <cfRule type="duplicateValues" dxfId="82" priority="29"/>
  </conditionalFormatting>
  <conditionalFormatting sqref="B41">
    <cfRule type="duplicateValues" dxfId="81" priority="30" stopIfTrue="1"/>
    <cfRule type="duplicateValues" dxfId="80" priority="31" stopIfTrue="1"/>
  </conditionalFormatting>
  <conditionalFormatting sqref="B41">
    <cfRule type="duplicateValues" dxfId="79" priority="32" stopIfTrue="1"/>
  </conditionalFormatting>
  <conditionalFormatting sqref="B42">
    <cfRule type="duplicateValues" dxfId="78" priority="25"/>
  </conditionalFormatting>
  <conditionalFormatting sqref="B42">
    <cfRule type="duplicateValues" dxfId="77" priority="26" stopIfTrue="1"/>
  </conditionalFormatting>
  <conditionalFormatting sqref="B42">
    <cfRule type="duplicateValues" dxfId="76" priority="27" stopIfTrue="1"/>
    <cfRule type="duplicateValues" dxfId="75" priority="28" stopIfTrue="1"/>
  </conditionalFormatting>
  <conditionalFormatting sqref="B46:B48">
    <cfRule type="duplicateValues" dxfId="74" priority="17"/>
  </conditionalFormatting>
  <conditionalFormatting sqref="B46:B48">
    <cfRule type="duplicateValues" dxfId="73" priority="18" stopIfTrue="1"/>
  </conditionalFormatting>
  <conditionalFormatting sqref="B46:B48">
    <cfRule type="duplicateValues" dxfId="72" priority="19" stopIfTrue="1"/>
    <cfRule type="duplicateValues" dxfId="71" priority="20" stopIfTrue="1"/>
  </conditionalFormatting>
  <conditionalFormatting sqref="B51">
    <cfRule type="duplicateValues" dxfId="70" priority="9"/>
  </conditionalFormatting>
  <conditionalFormatting sqref="B51">
    <cfRule type="duplicateValues" dxfId="69" priority="10" stopIfTrue="1"/>
  </conditionalFormatting>
  <conditionalFormatting sqref="B51">
    <cfRule type="duplicateValues" dxfId="68" priority="11" stopIfTrue="1"/>
    <cfRule type="duplicateValues" dxfId="67" priority="12" stopIfTrue="1"/>
  </conditionalFormatting>
  <conditionalFormatting sqref="B53:B56">
    <cfRule type="duplicateValues" dxfId="66" priority="5"/>
  </conditionalFormatting>
  <conditionalFormatting sqref="B53:B56">
    <cfRule type="duplicateValues" dxfId="65" priority="6" stopIfTrue="1"/>
  </conditionalFormatting>
  <conditionalFormatting sqref="B53:B56">
    <cfRule type="duplicateValues" dxfId="64" priority="7" stopIfTrue="1"/>
    <cfRule type="duplicateValues" dxfId="63" priority="8" stopIfTrue="1"/>
  </conditionalFormatting>
  <conditionalFormatting sqref="B59:B82">
    <cfRule type="duplicateValues" dxfId="62" priority="1"/>
  </conditionalFormatting>
  <conditionalFormatting sqref="B59:B82">
    <cfRule type="duplicateValues" dxfId="61" priority="2" stopIfTrue="1"/>
  </conditionalFormatting>
  <conditionalFormatting sqref="B59:B82">
    <cfRule type="duplicateValues" dxfId="60" priority="3" stopIfTrue="1"/>
    <cfRule type="duplicateValues" dxfId="59" priority="4"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1"/>
  <sheetViews>
    <sheetView zoomScale="150" zoomScaleNormal="150" workbookViewId="0">
      <selection activeCell="D2" sqref="D2"/>
    </sheetView>
  </sheetViews>
  <sheetFormatPr baseColWidth="10" defaultColWidth="9.1640625" defaultRowHeight="16"/>
  <cols>
    <col min="1" max="1" width="7.5" style="81" customWidth="1"/>
    <col min="2" max="2" width="51" style="55" customWidth="1"/>
    <col min="3" max="3" width="14.83203125" style="53" customWidth="1"/>
    <col min="4" max="4" width="16.5" style="56" customWidth="1"/>
    <col min="5" max="16384" width="9.1640625" style="55"/>
  </cols>
  <sheetData>
    <row r="1" spans="1:4">
      <c r="A1" s="136" t="s">
        <v>236</v>
      </c>
      <c r="B1" s="136"/>
      <c r="C1" s="136"/>
      <c r="D1" s="136"/>
    </row>
    <row r="3" spans="1:4" ht="15" customHeight="1">
      <c r="A3" s="149" t="s">
        <v>131</v>
      </c>
      <c r="B3" s="149"/>
      <c r="D3" s="54"/>
    </row>
    <row r="4" spans="1:4" ht="15" customHeight="1"/>
    <row r="5" spans="1:4" ht="15.75" customHeight="1">
      <c r="A5" s="148" t="s">
        <v>237</v>
      </c>
      <c r="B5" s="148"/>
      <c r="C5" s="148"/>
      <c r="D5" s="148"/>
    </row>
    <row r="6" spans="1:4" ht="15" customHeight="1">
      <c r="A6" s="150" t="s">
        <v>284</v>
      </c>
      <c r="B6" s="150"/>
      <c r="C6" s="150"/>
      <c r="D6" s="150"/>
    </row>
    <row r="7" spans="1:4" ht="15.75" customHeight="1"/>
    <row r="8" spans="1:4" ht="67.5" customHeight="1">
      <c r="A8" s="57" t="s">
        <v>111</v>
      </c>
      <c r="B8" s="58" t="s">
        <v>132</v>
      </c>
      <c r="C8" s="59" t="s">
        <v>238</v>
      </c>
      <c r="D8" s="60" t="s">
        <v>239</v>
      </c>
    </row>
    <row r="9" spans="1:4" ht="21.75" customHeight="1">
      <c r="A9" s="82">
        <v>1</v>
      </c>
      <c r="B9" s="89" t="s">
        <v>140</v>
      </c>
      <c r="C9" s="62">
        <v>15627</v>
      </c>
      <c r="D9" s="172">
        <v>247729.35638132005</v>
      </c>
    </row>
    <row r="10" spans="1:4" ht="39" customHeight="1">
      <c r="A10" s="82">
        <v>2</v>
      </c>
      <c r="B10" s="89" t="s">
        <v>267</v>
      </c>
      <c r="C10" s="62">
        <v>1007</v>
      </c>
      <c r="D10" s="172">
        <v>64358.175337389999</v>
      </c>
    </row>
    <row r="11" spans="1:4" ht="31.5" customHeight="1">
      <c r="A11" s="82">
        <v>3</v>
      </c>
      <c r="B11" s="89" t="s">
        <v>141</v>
      </c>
      <c r="C11" s="62">
        <v>178</v>
      </c>
      <c r="D11" s="172">
        <v>36246.134531000003</v>
      </c>
    </row>
    <row r="12" spans="1:4" ht="18" customHeight="1">
      <c r="A12" s="82">
        <v>4</v>
      </c>
      <c r="B12" s="89" t="s">
        <v>149</v>
      </c>
      <c r="C12" s="62">
        <v>897</v>
      </c>
      <c r="D12" s="172">
        <v>12722.8671106</v>
      </c>
    </row>
    <row r="13" spans="1:4" ht="21" customHeight="1">
      <c r="A13" s="82">
        <v>5</v>
      </c>
      <c r="B13" s="70" t="s">
        <v>150</v>
      </c>
      <c r="C13" s="62">
        <v>1773</v>
      </c>
      <c r="D13" s="172">
        <v>10834.188574650001</v>
      </c>
    </row>
    <row r="14" spans="1:4" ht="34.5" customHeight="1">
      <c r="A14" s="82">
        <v>6</v>
      </c>
      <c r="B14" s="89" t="s">
        <v>144</v>
      </c>
      <c r="C14" s="62">
        <v>5624</v>
      </c>
      <c r="D14" s="172">
        <v>9106.5379736200011</v>
      </c>
    </row>
    <row r="15" spans="1:4" ht="18" customHeight="1">
      <c r="A15" s="82">
        <v>7</v>
      </c>
      <c r="B15" s="89" t="s">
        <v>145</v>
      </c>
      <c r="C15" s="62">
        <v>924</v>
      </c>
      <c r="D15" s="172">
        <v>5752.6161815699998</v>
      </c>
    </row>
    <row r="16" spans="1:4" ht="18" customHeight="1">
      <c r="A16" s="82">
        <v>8</v>
      </c>
      <c r="B16" s="91" t="s">
        <v>155</v>
      </c>
      <c r="C16" s="62">
        <v>109</v>
      </c>
      <c r="D16" s="172">
        <v>4900.3726729999998</v>
      </c>
    </row>
    <row r="17" spans="1:7" ht="18" customHeight="1">
      <c r="A17" s="82">
        <v>9</v>
      </c>
      <c r="B17" s="70" t="s">
        <v>151</v>
      </c>
      <c r="C17" s="62">
        <v>610</v>
      </c>
      <c r="D17" s="172">
        <v>4436.6323306000004</v>
      </c>
    </row>
    <row r="18" spans="1:7" ht="18" customHeight="1">
      <c r="A18" s="82">
        <v>10</v>
      </c>
      <c r="B18" s="89" t="s">
        <v>147</v>
      </c>
      <c r="C18" s="62">
        <v>2485</v>
      </c>
      <c r="D18" s="172">
        <v>4288.0632956099998</v>
      </c>
    </row>
    <row r="19" spans="1:7" ht="18" customHeight="1">
      <c r="A19" s="82">
        <v>11</v>
      </c>
      <c r="B19" s="89" t="s">
        <v>143</v>
      </c>
      <c r="C19" s="62">
        <v>3823</v>
      </c>
      <c r="D19" s="172">
        <v>4128.6931610199999</v>
      </c>
    </row>
    <row r="20" spans="1:7" ht="18" customHeight="1">
      <c r="A20" s="82">
        <v>12</v>
      </c>
      <c r="B20" s="71" t="s">
        <v>146</v>
      </c>
      <c r="C20" s="62">
        <v>518</v>
      </c>
      <c r="D20" s="172">
        <v>3731.2456805899997</v>
      </c>
      <c r="F20" s="102"/>
      <c r="G20" s="103"/>
    </row>
    <row r="21" spans="1:7" ht="18" customHeight="1">
      <c r="A21" s="82">
        <v>13</v>
      </c>
      <c r="B21" s="90" t="s">
        <v>157</v>
      </c>
      <c r="C21" s="62">
        <v>137</v>
      </c>
      <c r="D21" s="172">
        <v>3392.341938</v>
      </c>
    </row>
    <row r="22" spans="1:7" ht="33" customHeight="1">
      <c r="A22" s="82">
        <v>14</v>
      </c>
      <c r="B22" s="90" t="s">
        <v>152</v>
      </c>
      <c r="C22" s="62">
        <v>83</v>
      </c>
      <c r="D22" s="172">
        <v>2908.7043189999999</v>
      </c>
    </row>
    <row r="23" spans="1:7" ht="18" customHeight="1">
      <c r="A23" s="82">
        <v>15</v>
      </c>
      <c r="B23" s="89" t="s">
        <v>156</v>
      </c>
      <c r="C23" s="62">
        <v>152</v>
      </c>
      <c r="D23" s="172">
        <v>1741.3354261400002</v>
      </c>
    </row>
    <row r="24" spans="1:7" ht="18" customHeight="1">
      <c r="A24" s="82">
        <v>16</v>
      </c>
      <c r="B24" s="89" t="s">
        <v>153</v>
      </c>
      <c r="C24" s="62">
        <v>522</v>
      </c>
      <c r="D24" s="172">
        <v>992.86421236000001</v>
      </c>
    </row>
    <row r="25" spans="1:7" ht="18" customHeight="1">
      <c r="A25" s="82">
        <v>17</v>
      </c>
      <c r="B25" s="90" t="s">
        <v>148</v>
      </c>
      <c r="C25" s="62">
        <v>79</v>
      </c>
      <c r="D25" s="172">
        <v>810.68097999999998</v>
      </c>
    </row>
    <row r="26" spans="1:7" ht="18" customHeight="1">
      <c r="A26" s="82">
        <v>18</v>
      </c>
      <c r="B26" s="106" t="s">
        <v>154</v>
      </c>
      <c r="C26" s="62">
        <v>145</v>
      </c>
      <c r="D26" s="172">
        <v>729.002206</v>
      </c>
    </row>
    <row r="27" spans="1:7">
      <c r="A27" s="82">
        <v>19</v>
      </c>
      <c r="B27" s="95" t="s">
        <v>240</v>
      </c>
      <c r="C27" s="62">
        <v>7</v>
      </c>
      <c r="D27" s="172">
        <v>11.071044000000001</v>
      </c>
    </row>
    <row r="28" spans="1:7" ht="17.25" customHeight="1">
      <c r="A28" s="147" t="s">
        <v>158</v>
      </c>
      <c r="B28" s="147"/>
      <c r="C28" s="63">
        <f>SUM(C9:C27)</f>
        <v>34700</v>
      </c>
      <c r="D28" s="173">
        <f>SUM(D9:D27)</f>
        <v>418820.88335646992</v>
      </c>
    </row>
    <row r="29" spans="1:7" ht="15.75" customHeight="1"/>
    <row r="30" spans="1:7" ht="12.75" customHeight="1"/>
    <row r="31" spans="1:7" ht="12.75" customHeight="1"/>
    <row r="32" spans="1:7" ht="12.75" customHeight="1"/>
    <row r="33" spans="1:4" ht="12.75" customHeight="1"/>
    <row r="34" spans="1:4" ht="24" customHeight="1">
      <c r="A34" s="148" t="s">
        <v>241</v>
      </c>
      <c r="B34" s="148"/>
      <c r="C34" s="148"/>
      <c r="D34" s="148"/>
    </row>
    <row r="35" spans="1:4" ht="12" customHeight="1">
      <c r="A35" s="151" t="str">
        <f>A6</f>
        <v>(Valid projects accumulated as of February 20th, 2022)</v>
      </c>
      <c r="B35" s="151"/>
      <c r="C35" s="151"/>
      <c r="D35" s="151"/>
    </row>
    <row r="36" spans="1:4" ht="15.75" customHeight="1"/>
    <row r="37" spans="1:4" ht="68">
      <c r="A37" s="57" t="s">
        <v>111</v>
      </c>
      <c r="B37" s="58" t="s">
        <v>159</v>
      </c>
      <c r="C37" s="59" t="s">
        <v>238</v>
      </c>
      <c r="D37" s="60" t="s">
        <v>242</v>
      </c>
    </row>
    <row r="38" spans="1:4" ht="18" customHeight="1">
      <c r="A38" s="82">
        <v>1</v>
      </c>
      <c r="B38" s="61" t="s">
        <v>265</v>
      </c>
      <c r="C38" s="62">
        <v>9248</v>
      </c>
      <c r="D38" s="172">
        <v>78426.635143009989</v>
      </c>
    </row>
    <row r="39" spans="1:4" ht="18" customHeight="1">
      <c r="A39" s="82">
        <v>2</v>
      </c>
      <c r="B39" s="61" t="s">
        <v>6</v>
      </c>
      <c r="C39" s="62">
        <v>2862</v>
      </c>
      <c r="D39" s="172">
        <v>66285.100555670011</v>
      </c>
    </row>
    <row r="40" spans="1:4" ht="18" customHeight="1">
      <c r="A40" s="82">
        <v>3</v>
      </c>
      <c r="B40" s="61" t="s">
        <v>160</v>
      </c>
      <c r="C40" s="62">
        <v>4809</v>
      </c>
      <c r="D40" s="172">
        <v>64134.965499129998</v>
      </c>
    </row>
    <row r="41" spans="1:4" ht="18" customHeight="1">
      <c r="A41" s="82">
        <v>4</v>
      </c>
      <c r="B41" s="61" t="s">
        <v>163</v>
      </c>
      <c r="C41" s="62">
        <v>2851</v>
      </c>
      <c r="D41" s="172">
        <v>35432.28092659</v>
      </c>
    </row>
    <row r="42" spans="1:4" ht="18" customHeight="1">
      <c r="A42" s="82">
        <v>5</v>
      </c>
      <c r="B42" s="61" t="s">
        <v>162</v>
      </c>
      <c r="C42" s="62">
        <v>2056</v>
      </c>
      <c r="D42" s="172">
        <v>28400.93833202</v>
      </c>
    </row>
    <row r="43" spans="1:4" ht="18" customHeight="1">
      <c r="A43" s="82">
        <v>6</v>
      </c>
      <c r="B43" s="61" t="s">
        <v>7</v>
      </c>
      <c r="C43" s="62">
        <v>884</v>
      </c>
      <c r="D43" s="172">
        <v>22072.242841919997</v>
      </c>
    </row>
    <row r="44" spans="1:4" ht="18" customHeight="1">
      <c r="A44" s="82">
        <v>7</v>
      </c>
      <c r="B44" s="61" t="s">
        <v>161</v>
      </c>
      <c r="C44" s="62">
        <v>3353</v>
      </c>
      <c r="D44" s="172">
        <v>21851.145456249997</v>
      </c>
    </row>
    <row r="45" spans="1:4" ht="18" customHeight="1">
      <c r="A45" s="82">
        <v>8</v>
      </c>
      <c r="B45" s="61" t="s">
        <v>166</v>
      </c>
      <c r="C45" s="62">
        <v>380</v>
      </c>
      <c r="D45" s="172">
        <v>13549.292586200001</v>
      </c>
    </row>
    <row r="46" spans="1:4" ht="18" customHeight="1">
      <c r="A46" s="82">
        <v>9</v>
      </c>
      <c r="B46" s="61" t="s">
        <v>165</v>
      </c>
      <c r="C46" s="62">
        <v>649</v>
      </c>
      <c r="D46" s="172">
        <v>13028.626607990002</v>
      </c>
    </row>
    <row r="47" spans="1:4" ht="18" customHeight="1">
      <c r="A47" s="82">
        <v>10</v>
      </c>
      <c r="B47" s="55" t="s">
        <v>8</v>
      </c>
      <c r="C47" s="62">
        <v>668</v>
      </c>
      <c r="D47" s="172">
        <v>12848.862534559999</v>
      </c>
    </row>
    <row r="48" spans="1:4" ht="18" customHeight="1">
      <c r="A48" s="82">
        <v>11</v>
      </c>
      <c r="B48" s="61" t="s">
        <v>164</v>
      </c>
      <c r="C48" s="62">
        <v>1147</v>
      </c>
      <c r="D48" s="172">
        <v>10336.17459058</v>
      </c>
    </row>
    <row r="49" spans="1:4" ht="18" customHeight="1">
      <c r="A49" s="82">
        <v>12</v>
      </c>
      <c r="B49" s="61" t="s">
        <v>10</v>
      </c>
      <c r="C49" s="62">
        <v>405</v>
      </c>
      <c r="D49" s="172">
        <v>9031.9403037600005</v>
      </c>
    </row>
    <row r="50" spans="1:4" ht="18" customHeight="1">
      <c r="A50" s="82">
        <v>13</v>
      </c>
      <c r="B50" s="61" t="s">
        <v>12</v>
      </c>
      <c r="C50" s="62">
        <v>126</v>
      </c>
      <c r="D50" s="172">
        <v>7048.9761179999996</v>
      </c>
    </row>
    <row r="51" spans="1:4" ht="18" customHeight="1">
      <c r="A51" s="82">
        <v>14</v>
      </c>
      <c r="B51" s="61" t="s">
        <v>14</v>
      </c>
      <c r="C51" s="62">
        <v>233</v>
      </c>
      <c r="D51" s="172">
        <v>4817.7462598299999</v>
      </c>
    </row>
    <row r="52" spans="1:4" ht="18" customHeight="1">
      <c r="A52" s="82">
        <v>15</v>
      </c>
      <c r="B52" s="61" t="s">
        <v>168</v>
      </c>
      <c r="C52" s="62">
        <v>453</v>
      </c>
      <c r="D52" s="172">
        <v>3999.2620941800005</v>
      </c>
    </row>
    <row r="53" spans="1:4" ht="18" customHeight="1">
      <c r="A53" s="82">
        <v>16</v>
      </c>
      <c r="B53" s="61" t="s">
        <v>170</v>
      </c>
      <c r="C53" s="62">
        <v>643</v>
      </c>
      <c r="D53" s="172">
        <v>3609.6225319999999</v>
      </c>
    </row>
    <row r="54" spans="1:4" ht="18" customHeight="1">
      <c r="A54" s="82">
        <v>17</v>
      </c>
      <c r="B54" s="61" t="s">
        <v>15</v>
      </c>
      <c r="C54" s="62">
        <v>56</v>
      </c>
      <c r="D54" s="172">
        <v>2484.6619690000002</v>
      </c>
    </row>
    <row r="55" spans="1:4" ht="18" customHeight="1">
      <c r="A55" s="82">
        <v>18</v>
      </c>
      <c r="B55" s="61" t="s">
        <v>169</v>
      </c>
      <c r="C55" s="62">
        <v>418</v>
      </c>
      <c r="D55" s="172">
        <v>2300.1215632399999</v>
      </c>
    </row>
    <row r="56" spans="1:4" ht="18" customHeight="1">
      <c r="A56" s="82">
        <v>19</v>
      </c>
      <c r="B56" s="61" t="s">
        <v>13</v>
      </c>
      <c r="C56" s="62">
        <v>270</v>
      </c>
      <c r="D56" s="172">
        <v>1948.2596746599997</v>
      </c>
    </row>
    <row r="57" spans="1:4" ht="18" customHeight="1">
      <c r="A57" s="82">
        <v>20</v>
      </c>
      <c r="B57" s="61" t="s">
        <v>9</v>
      </c>
      <c r="C57" s="62">
        <v>556</v>
      </c>
      <c r="D57" s="172">
        <v>1939.3080010000001</v>
      </c>
    </row>
    <row r="58" spans="1:4" ht="18" customHeight="1">
      <c r="A58" s="82">
        <v>21</v>
      </c>
      <c r="B58" s="107" t="s">
        <v>167</v>
      </c>
      <c r="C58" s="62">
        <v>183</v>
      </c>
      <c r="D58" s="172">
        <v>1883.00931378</v>
      </c>
    </row>
    <row r="59" spans="1:4" ht="18" customHeight="1">
      <c r="A59" s="82">
        <v>22</v>
      </c>
      <c r="B59" s="61" t="s">
        <v>172</v>
      </c>
      <c r="C59" s="62">
        <v>82</v>
      </c>
      <c r="D59" s="172">
        <v>1097.33392755</v>
      </c>
    </row>
    <row r="60" spans="1:4" ht="18" customHeight="1">
      <c r="A60" s="82">
        <v>23</v>
      </c>
      <c r="B60" s="61" t="s">
        <v>19</v>
      </c>
      <c r="C60" s="62">
        <v>20</v>
      </c>
      <c r="D60" s="172">
        <v>975.65800000000002</v>
      </c>
    </row>
    <row r="61" spans="1:4" ht="18" customHeight="1">
      <c r="A61" s="82">
        <v>24</v>
      </c>
      <c r="B61" s="55" t="s">
        <v>176</v>
      </c>
      <c r="C61" s="62">
        <v>151</v>
      </c>
      <c r="D61" s="172">
        <v>953.75478599999997</v>
      </c>
    </row>
    <row r="62" spans="1:4" ht="18" customHeight="1">
      <c r="A62" s="82">
        <v>25</v>
      </c>
      <c r="B62" s="55" t="s">
        <v>173</v>
      </c>
      <c r="C62" s="62">
        <v>315</v>
      </c>
      <c r="D62" s="172">
        <v>918.07653398000002</v>
      </c>
    </row>
    <row r="63" spans="1:4" ht="18" customHeight="1">
      <c r="A63" s="82">
        <v>26</v>
      </c>
      <c r="B63" s="61" t="s">
        <v>57</v>
      </c>
      <c r="C63" s="62">
        <v>156</v>
      </c>
      <c r="D63" s="172">
        <v>907.52289800000005</v>
      </c>
    </row>
    <row r="64" spans="1:4" ht="18" customHeight="1">
      <c r="A64" s="82">
        <v>27</v>
      </c>
      <c r="B64" s="61" t="s">
        <v>179</v>
      </c>
      <c r="C64" s="62">
        <v>29</v>
      </c>
      <c r="D64" s="172">
        <v>791.48255800000004</v>
      </c>
    </row>
    <row r="65" spans="1:4" ht="18" customHeight="1">
      <c r="A65" s="82">
        <v>28</v>
      </c>
      <c r="B65" s="61" t="s">
        <v>21</v>
      </c>
      <c r="C65" s="62">
        <v>86</v>
      </c>
      <c r="D65" s="172">
        <v>615.05562999999995</v>
      </c>
    </row>
    <row r="66" spans="1:4" ht="18" customHeight="1">
      <c r="A66" s="82">
        <v>29</v>
      </c>
      <c r="B66" s="61" t="s">
        <v>34</v>
      </c>
      <c r="C66" s="62">
        <v>101</v>
      </c>
      <c r="D66" s="172">
        <v>611.68688299999997</v>
      </c>
    </row>
    <row r="67" spans="1:4" ht="18" customHeight="1">
      <c r="A67" s="82">
        <v>30</v>
      </c>
      <c r="B67" s="100" t="s">
        <v>282</v>
      </c>
      <c r="C67" s="62">
        <v>22</v>
      </c>
      <c r="D67" s="172">
        <v>468.74292700000001</v>
      </c>
    </row>
    <row r="68" spans="1:4" ht="18" customHeight="1">
      <c r="A68" s="82">
        <v>31</v>
      </c>
      <c r="B68" s="61" t="s">
        <v>174</v>
      </c>
      <c r="C68" s="62">
        <v>95</v>
      </c>
      <c r="D68" s="172">
        <v>468.32152200000002</v>
      </c>
    </row>
    <row r="69" spans="1:4" ht="18" customHeight="1">
      <c r="A69" s="82">
        <v>32</v>
      </c>
      <c r="B69" s="61" t="s">
        <v>171</v>
      </c>
      <c r="C69" s="62">
        <v>146</v>
      </c>
      <c r="D69" s="172">
        <v>467.67260700000003</v>
      </c>
    </row>
    <row r="70" spans="1:4" ht="18" customHeight="1">
      <c r="A70" s="82">
        <v>33</v>
      </c>
      <c r="B70" s="61" t="s">
        <v>58</v>
      </c>
      <c r="C70" s="62">
        <v>58</v>
      </c>
      <c r="D70" s="172">
        <v>423.79425300000003</v>
      </c>
    </row>
    <row r="71" spans="1:4" ht="18" customHeight="1">
      <c r="A71" s="82">
        <v>34</v>
      </c>
      <c r="B71" s="61" t="s">
        <v>59</v>
      </c>
      <c r="C71" s="62">
        <v>12</v>
      </c>
      <c r="D71" s="172">
        <v>407.43466699999999</v>
      </c>
    </row>
    <row r="72" spans="1:4" ht="18" customHeight="1">
      <c r="A72" s="82">
        <v>35</v>
      </c>
      <c r="B72" s="61" t="s">
        <v>26</v>
      </c>
      <c r="C72" s="62">
        <v>133</v>
      </c>
      <c r="D72" s="172">
        <v>403.57793800000002</v>
      </c>
    </row>
    <row r="73" spans="1:4" ht="18" customHeight="1">
      <c r="A73" s="82">
        <v>36</v>
      </c>
      <c r="B73" s="108" t="s">
        <v>184</v>
      </c>
      <c r="C73" s="62">
        <v>26</v>
      </c>
      <c r="D73" s="172">
        <v>400.42631699999998</v>
      </c>
    </row>
    <row r="74" spans="1:4" ht="18" customHeight="1">
      <c r="A74" s="82">
        <v>37</v>
      </c>
      <c r="B74" s="61" t="s">
        <v>17</v>
      </c>
      <c r="C74" s="62">
        <v>14</v>
      </c>
      <c r="D74" s="172">
        <v>308.151589</v>
      </c>
    </row>
    <row r="75" spans="1:4" ht="18" customHeight="1">
      <c r="A75" s="82">
        <v>38</v>
      </c>
      <c r="B75" s="61" t="s">
        <v>16</v>
      </c>
      <c r="C75" s="62">
        <v>33</v>
      </c>
      <c r="D75" s="172">
        <v>297.46091300000001</v>
      </c>
    </row>
    <row r="76" spans="1:4" ht="18" customHeight="1">
      <c r="A76" s="82">
        <v>39</v>
      </c>
      <c r="B76" s="61" t="s">
        <v>32</v>
      </c>
      <c r="C76" s="62">
        <v>48</v>
      </c>
      <c r="D76" s="172">
        <v>209.73134400000001</v>
      </c>
    </row>
    <row r="77" spans="1:4" ht="18" customHeight="1">
      <c r="A77" s="82">
        <v>40</v>
      </c>
      <c r="B77" s="61" t="s">
        <v>264</v>
      </c>
      <c r="C77" s="62">
        <v>19</v>
      </c>
      <c r="D77" s="172">
        <v>193.968389</v>
      </c>
    </row>
    <row r="78" spans="1:4" ht="18" customHeight="1">
      <c r="A78" s="82">
        <v>41</v>
      </c>
      <c r="B78" s="61" t="s">
        <v>60</v>
      </c>
      <c r="C78" s="62">
        <v>51</v>
      </c>
      <c r="D78" s="172">
        <v>192.574623</v>
      </c>
    </row>
    <row r="79" spans="1:4" ht="18" customHeight="1">
      <c r="A79" s="82">
        <v>42</v>
      </c>
      <c r="B79" s="55" t="s">
        <v>11</v>
      </c>
      <c r="C79" s="62">
        <v>25</v>
      </c>
      <c r="D79" s="172">
        <v>181.29</v>
      </c>
    </row>
    <row r="80" spans="1:4" ht="18" customHeight="1">
      <c r="A80" s="82">
        <v>43</v>
      </c>
      <c r="B80" s="61" t="s">
        <v>61</v>
      </c>
      <c r="C80" s="62">
        <v>2</v>
      </c>
      <c r="D80" s="172">
        <v>172</v>
      </c>
    </row>
    <row r="81" spans="1:4" ht="18" customHeight="1">
      <c r="A81" s="82">
        <v>44</v>
      </c>
      <c r="B81" s="61" t="s">
        <v>177</v>
      </c>
      <c r="C81" s="62">
        <v>37</v>
      </c>
      <c r="D81" s="172">
        <v>147.536699</v>
      </c>
    </row>
    <row r="82" spans="1:4" ht="18" customHeight="1">
      <c r="A82" s="82">
        <v>45</v>
      </c>
      <c r="B82" s="61" t="s">
        <v>40</v>
      </c>
      <c r="C82" s="62">
        <v>14</v>
      </c>
      <c r="D82" s="172">
        <v>140.834979</v>
      </c>
    </row>
    <row r="83" spans="1:4" ht="18" customHeight="1">
      <c r="A83" s="82">
        <v>46</v>
      </c>
      <c r="B83" s="61" t="s">
        <v>175</v>
      </c>
      <c r="C83" s="62">
        <v>84</v>
      </c>
      <c r="D83" s="172">
        <v>134.32258899999999</v>
      </c>
    </row>
    <row r="84" spans="1:4" ht="18" customHeight="1">
      <c r="A84" s="82">
        <v>47</v>
      </c>
      <c r="B84" s="61" t="s">
        <v>62</v>
      </c>
      <c r="C84" s="62">
        <v>9</v>
      </c>
      <c r="D84" s="172">
        <v>109.313075</v>
      </c>
    </row>
    <row r="85" spans="1:4" ht="18" customHeight="1">
      <c r="A85" s="82">
        <v>48</v>
      </c>
      <c r="B85" s="61" t="s">
        <v>281</v>
      </c>
      <c r="C85" s="62">
        <v>41</v>
      </c>
      <c r="D85" s="172">
        <v>91.318871999999999</v>
      </c>
    </row>
    <row r="86" spans="1:4" ht="18" customHeight="1">
      <c r="A86" s="82">
        <v>49</v>
      </c>
      <c r="B86" s="61" t="s">
        <v>23</v>
      </c>
      <c r="C86" s="62">
        <v>37</v>
      </c>
      <c r="D86" s="172">
        <v>85.269188999999997</v>
      </c>
    </row>
    <row r="87" spans="1:4" ht="18" customHeight="1">
      <c r="A87" s="82">
        <v>50</v>
      </c>
      <c r="B87" s="61" t="s">
        <v>63</v>
      </c>
      <c r="C87" s="62">
        <v>4</v>
      </c>
      <c r="D87" s="172">
        <v>82.8</v>
      </c>
    </row>
    <row r="88" spans="1:4" ht="18" customHeight="1">
      <c r="A88" s="82">
        <v>51</v>
      </c>
      <c r="B88" s="61" t="s">
        <v>243</v>
      </c>
      <c r="C88" s="62">
        <v>10</v>
      </c>
      <c r="D88" s="172">
        <v>71.108528000000007</v>
      </c>
    </row>
    <row r="89" spans="1:4" ht="18" customHeight="1">
      <c r="A89" s="82">
        <v>52</v>
      </c>
      <c r="B89" s="61" t="s">
        <v>185</v>
      </c>
      <c r="C89" s="62">
        <v>32</v>
      </c>
      <c r="D89" s="172">
        <v>69.646738999999997</v>
      </c>
    </row>
    <row r="90" spans="1:4" ht="18" customHeight="1">
      <c r="A90" s="82">
        <v>53</v>
      </c>
      <c r="B90" s="61" t="s">
        <v>24</v>
      </c>
      <c r="C90" s="62">
        <v>27</v>
      </c>
      <c r="D90" s="172">
        <v>69.121988999999999</v>
      </c>
    </row>
    <row r="91" spans="1:4" ht="18" customHeight="1">
      <c r="A91" s="82">
        <v>54</v>
      </c>
      <c r="B91" s="61" t="s">
        <v>46</v>
      </c>
      <c r="C91" s="62">
        <v>20</v>
      </c>
      <c r="D91" s="172">
        <v>68.838667999999998</v>
      </c>
    </row>
    <row r="92" spans="1:4" ht="18" customHeight="1">
      <c r="A92" s="82">
        <v>55</v>
      </c>
      <c r="B92" s="61" t="s">
        <v>65</v>
      </c>
      <c r="C92" s="62">
        <v>4</v>
      </c>
      <c r="D92" s="172">
        <v>56.703420000000001</v>
      </c>
    </row>
    <row r="93" spans="1:4" ht="18" customHeight="1">
      <c r="A93" s="82">
        <v>56</v>
      </c>
      <c r="B93" s="61" t="s">
        <v>68</v>
      </c>
      <c r="C93" s="62">
        <v>16</v>
      </c>
      <c r="D93" s="172">
        <v>56.39</v>
      </c>
    </row>
    <row r="94" spans="1:4" ht="18" customHeight="1">
      <c r="A94" s="82">
        <v>57</v>
      </c>
      <c r="B94" s="61" t="s">
        <v>66</v>
      </c>
      <c r="C94" s="62">
        <v>5</v>
      </c>
      <c r="D94" s="172">
        <v>48.9</v>
      </c>
    </row>
    <row r="95" spans="1:4" ht="18" customHeight="1">
      <c r="A95" s="82">
        <v>58</v>
      </c>
      <c r="B95" s="61" t="s">
        <v>67</v>
      </c>
      <c r="C95" s="62">
        <v>1</v>
      </c>
      <c r="D95" s="172">
        <v>45</v>
      </c>
    </row>
    <row r="96" spans="1:4" ht="18" customHeight="1">
      <c r="A96" s="82">
        <v>59</v>
      </c>
      <c r="B96" s="61" t="s">
        <v>33</v>
      </c>
      <c r="C96" s="62">
        <v>30</v>
      </c>
      <c r="D96" s="172">
        <v>42.753127999999997</v>
      </c>
    </row>
    <row r="97" spans="1:4" ht="18" customHeight="1">
      <c r="A97" s="82">
        <v>60</v>
      </c>
      <c r="B97" s="61" t="s">
        <v>30</v>
      </c>
      <c r="C97" s="62">
        <v>25</v>
      </c>
      <c r="D97" s="172">
        <v>40.825952000000001</v>
      </c>
    </row>
    <row r="98" spans="1:4" ht="18" customHeight="1">
      <c r="A98" s="82">
        <v>61</v>
      </c>
      <c r="B98" s="61" t="s">
        <v>105</v>
      </c>
      <c r="C98" s="62">
        <v>1</v>
      </c>
      <c r="D98" s="172">
        <v>40.772531999999998</v>
      </c>
    </row>
    <row r="99" spans="1:4" ht="18" customHeight="1">
      <c r="A99" s="82">
        <v>62</v>
      </c>
      <c r="B99" s="61" t="s">
        <v>28</v>
      </c>
      <c r="C99" s="62">
        <v>3</v>
      </c>
      <c r="D99" s="172">
        <v>39.884999999999998</v>
      </c>
    </row>
    <row r="100" spans="1:4" ht="18" customHeight="1">
      <c r="A100" s="82">
        <v>63</v>
      </c>
      <c r="B100" s="61" t="s">
        <v>69</v>
      </c>
      <c r="C100" s="62">
        <v>9</v>
      </c>
      <c r="D100" s="172">
        <v>38.076000000000001</v>
      </c>
    </row>
    <row r="101" spans="1:4" ht="18" customHeight="1">
      <c r="A101" s="82">
        <v>64</v>
      </c>
      <c r="B101" s="61" t="s">
        <v>77</v>
      </c>
      <c r="C101" s="62">
        <v>3</v>
      </c>
      <c r="D101" s="172">
        <v>35.923756210000001</v>
      </c>
    </row>
    <row r="102" spans="1:4" ht="18" customHeight="1">
      <c r="A102" s="82">
        <v>65</v>
      </c>
      <c r="B102" s="61" t="s">
        <v>70</v>
      </c>
      <c r="C102" s="62">
        <v>1</v>
      </c>
      <c r="D102" s="172">
        <v>35</v>
      </c>
    </row>
    <row r="103" spans="1:4" ht="18" customHeight="1">
      <c r="A103" s="82">
        <v>66</v>
      </c>
      <c r="B103" s="61" t="s">
        <v>20</v>
      </c>
      <c r="C103" s="62">
        <v>63</v>
      </c>
      <c r="D103" s="172">
        <v>33.499555999999998</v>
      </c>
    </row>
    <row r="104" spans="1:4" ht="18" customHeight="1">
      <c r="A104" s="82">
        <v>67</v>
      </c>
      <c r="B104" s="61" t="s">
        <v>48</v>
      </c>
      <c r="C104" s="62">
        <v>3</v>
      </c>
      <c r="D104" s="172">
        <v>32.252552000000001</v>
      </c>
    </row>
    <row r="105" spans="1:4" ht="18" customHeight="1">
      <c r="A105" s="82">
        <v>68</v>
      </c>
      <c r="B105" s="61" t="s">
        <v>71</v>
      </c>
      <c r="C105" s="62">
        <v>11</v>
      </c>
      <c r="D105" s="172">
        <v>31.140467000000001</v>
      </c>
    </row>
    <row r="106" spans="1:4" ht="18" customHeight="1">
      <c r="A106" s="82">
        <v>69</v>
      </c>
      <c r="B106" s="61" t="s">
        <v>22</v>
      </c>
      <c r="C106" s="62">
        <v>26</v>
      </c>
      <c r="D106" s="172">
        <v>30.031144000000001</v>
      </c>
    </row>
    <row r="107" spans="1:4" ht="18" customHeight="1">
      <c r="A107" s="82">
        <v>70</v>
      </c>
      <c r="B107" s="61" t="s">
        <v>244</v>
      </c>
      <c r="C107" s="62">
        <v>7</v>
      </c>
      <c r="D107" s="172">
        <v>27.291781</v>
      </c>
    </row>
    <row r="108" spans="1:4" ht="18" customHeight="1">
      <c r="A108" s="82">
        <v>71</v>
      </c>
      <c r="B108" s="96" t="s">
        <v>181</v>
      </c>
      <c r="C108" s="62">
        <v>31</v>
      </c>
      <c r="D108" s="172">
        <v>23.73871334</v>
      </c>
    </row>
    <row r="109" spans="1:4" ht="18" customHeight="1">
      <c r="A109" s="82">
        <v>72</v>
      </c>
      <c r="B109" s="61" t="s">
        <v>72</v>
      </c>
      <c r="C109" s="62">
        <v>2</v>
      </c>
      <c r="D109" s="172">
        <v>22.5</v>
      </c>
    </row>
    <row r="110" spans="1:4" ht="18" customHeight="1">
      <c r="A110" s="82">
        <v>73</v>
      </c>
      <c r="B110" s="61" t="s">
        <v>50</v>
      </c>
      <c r="C110" s="62">
        <v>6</v>
      </c>
      <c r="D110" s="172">
        <v>21.004128000000001</v>
      </c>
    </row>
    <row r="111" spans="1:4" ht="18" customHeight="1">
      <c r="A111" s="82">
        <v>74</v>
      </c>
      <c r="B111" s="61" t="s">
        <v>73</v>
      </c>
      <c r="C111" s="62">
        <v>3</v>
      </c>
      <c r="D111" s="172">
        <v>20.774493</v>
      </c>
    </row>
    <row r="112" spans="1:4" ht="18" customHeight="1">
      <c r="A112" s="82">
        <v>75</v>
      </c>
      <c r="B112" s="61" t="s">
        <v>31</v>
      </c>
      <c r="C112" s="62">
        <v>3</v>
      </c>
      <c r="D112" s="172">
        <v>20.315000000000001</v>
      </c>
    </row>
    <row r="113" spans="1:4" ht="18" customHeight="1">
      <c r="A113" s="82">
        <v>76</v>
      </c>
      <c r="B113" s="61" t="s">
        <v>74</v>
      </c>
      <c r="C113" s="62">
        <v>5</v>
      </c>
      <c r="D113" s="172">
        <v>16.668061999999999</v>
      </c>
    </row>
    <row r="114" spans="1:4" ht="18" customHeight="1">
      <c r="A114" s="82">
        <v>77</v>
      </c>
      <c r="B114" s="61" t="s">
        <v>75</v>
      </c>
      <c r="C114" s="62">
        <v>2</v>
      </c>
      <c r="D114" s="172">
        <v>12.98</v>
      </c>
    </row>
    <row r="115" spans="1:4" ht="18" customHeight="1">
      <c r="A115" s="82">
        <v>78</v>
      </c>
      <c r="B115" s="61" t="s">
        <v>76</v>
      </c>
      <c r="C115" s="62">
        <v>2</v>
      </c>
      <c r="D115" s="172">
        <v>10.278</v>
      </c>
    </row>
    <row r="116" spans="1:4" ht="18" customHeight="1">
      <c r="A116" s="82">
        <v>79</v>
      </c>
      <c r="B116" s="61" t="s">
        <v>246</v>
      </c>
      <c r="C116" s="62">
        <v>7</v>
      </c>
      <c r="D116" s="172">
        <v>9.8663989999999995</v>
      </c>
    </row>
    <row r="117" spans="1:4" ht="18" customHeight="1">
      <c r="A117" s="82">
        <v>80</v>
      </c>
      <c r="B117" s="61" t="s">
        <v>39</v>
      </c>
      <c r="C117" s="62">
        <v>2</v>
      </c>
      <c r="D117" s="172">
        <v>8.0431500000000007</v>
      </c>
    </row>
    <row r="118" spans="1:4" ht="18" customHeight="1">
      <c r="A118" s="82">
        <v>81</v>
      </c>
      <c r="B118" s="61" t="s">
        <v>245</v>
      </c>
      <c r="C118" s="62">
        <v>4</v>
      </c>
      <c r="D118" s="172">
        <v>7.0309999999999997</v>
      </c>
    </row>
    <row r="119" spans="1:4" ht="18" customHeight="1">
      <c r="A119" s="82">
        <v>82</v>
      </c>
      <c r="B119" s="61" t="s">
        <v>44</v>
      </c>
      <c r="C119" s="62">
        <v>6</v>
      </c>
      <c r="D119" s="172">
        <v>3.8275060000000001</v>
      </c>
    </row>
    <row r="120" spans="1:4" ht="18" customHeight="1">
      <c r="A120" s="82">
        <v>83</v>
      </c>
      <c r="B120" s="61" t="s">
        <v>78</v>
      </c>
      <c r="C120" s="62">
        <v>1</v>
      </c>
      <c r="D120" s="172">
        <v>3.8</v>
      </c>
    </row>
    <row r="121" spans="1:4" ht="18" customHeight="1">
      <c r="A121" s="82">
        <v>84</v>
      </c>
      <c r="B121" s="61" t="s">
        <v>25</v>
      </c>
      <c r="C121" s="62">
        <v>39</v>
      </c>
      <c r="D121" s="172">
        <v>3.7752599999999998</v>
      </c>
    </row>
    <row r="122" spans="1:4" ht="18" customHeight="1">
      <c r="A122" s="82">
        <v>85</v>
      </c>
      <c r="B122" s="61" t="s">
        <v>79</v>
      </c>
      <c r="C122" s="62">
        <v>4</v>
      </c>
      <c r="D122" s="172">
        <v>3.2161849999999998</v>
      </c>
    </row>
    <row r="123" spans="1:4" ht="18" customHeight="1">
      <c r="A123" s="82">
        <v>86</v>
      </c>
      <c r="B123" s="61" t="s">
        <v>80</v>
      </c>
      <c r="C123" s="62">
        <v>2</v>
      </c>
      <c r="D123" s="172">
        <v>3.1</v>
      </c>
    </row>
    <row r="124" spans="1:4" ht="18" customHeight="1">
      <c r="A124" s="82">
        <v>87</v>
      </c>
      <c r="B124" s="61" t="s">
        <v>64</v>
      </c>
      <c r="C124" s="62">
        <v>2</v>
      </c>
      <c r="D124" s="172">
        <v>2.75</v>
      </c>
    </row>
    <row r="125" spans="1:4" ht="18" customHeight="1">
      <c r="A125" s="82">
        <v>88</v>
      </c>
      <c r="B125" s="61" t="s">
        <v>180</v>
      </c>
      <c r="C125" s="62">
        <v>17</v>
      </c>
      <c r="D125" s="172">
        <v>2.6226820000000002</v>
      </c>
    </row>
    <row r="126" spans="1:4" ht="18" customHeight="1">
      <c r="A126" s="82">
        <v>89</v>
      </c>
      <c r="B126" s="61" t="s">
        <v>81</v>
      </c>
      <c r="C126" s="62">
        <v>3</v>
      </c>
      <c r="D126" s="172">
        <v>2.27</v>
      </c>
    </row>
    <row r="127" spans="1:4" ht="18" customHeight="1">
      <c r="A127" s="82">
        <v>90</v>
      </c>
      <c r="B127" s="61" t="s">
        <v>82</v>
      </c>
      <c r="C127" s="62">
        <v>2</v>
      </c>
      <c r="D127" s="172">
        <v>1.5845</v>
      </c>
    </row>
    <row r="128" spans="1:4" ht="18" customHeight="1">
      <c r="A128" s="82">
        <v>91</v>
      </c>
      <c r="B128" s="61" t="s">
        <v>83</v>
      </c>
      <c r="C128" s="62">
        <v>3</v>
      </c>
      <c r="D128" s="172">
        <v>1.4043000000000001</v>
      </c>
    </row>
    <row r="129" spans="1:4" ht="18" customHeight="1">
      <c r="A129" s="82">
        <v>92</v>
      </c>
      <c r="B129" s="61" t="s">
        <v>29</v>
      </c>
      <c r="C129" s="62">
        <v>6</v>
      </c>
      <c r="D129" s="172">
        <v>1.2845420000000001</v>
      </c>
    </row>
    <row r="130" spans="1:4" ht="18" customHeight="1">
      <c r="A130" s="82">
        <v>93</v>
      </c>
      <c r="B130" s="61" t="s">
        <v>52</v>
      </c>
      <c r="C130" s="62">
        <v>3</v>
      </c>
      <c r="D130" s="172">
        <v>1.25</v>
      </c>
    </row>
    <row r="131" spans="1:4" ht="18" customHeight="1">
      <c r="A131" s="82">
        <v>94</v>
      </c>
      <c r="B131" s="61" t="s">
        <v>263</v>
      </c>
      <c r="C131" s="62">
        <v>1</v>
      </c>
      <c r="D131" s="172">
        <v>1.239743</v>
      </c>
    </row>
    <row r="132" spans="1:4" ht="18" customHeight="1">
      <c r="A132" s="82">
        <v>95</v>
      </c>
      <c r="B132" s="61" t="s">
        <v>247</v>
      </c>
      <c r="C132" s="62">
        <v>5</v>
      </c>
      <c r="D132" s="172">
        <v>1.2</v>
      </c>
    </row>
    <row r="133" spans="1:4" ht="18" customHeight="1">
      <c r="A133" s="82">
        <v>96</v>
      </c>
      <c r="B133" s="61" t="s">
        <v>84</v>
      </c>
      <c r="C133" s="62">
        <v>1</v>
      </c>
      <c r="D133" s="172">
        <v>1.192979</v>
      </c>
    </row>
    <row r="134" spans="1:4" ht="18" customHeight="1">
      <c r="A134" s="82">
        <v>97</v>
      </c>
      <c r="B134" s="61" t="s">
        <v>248</v>
      </c>
      <c r="C134" s="62">
        <v>3</v>
      </c>
      <c r="D134" s="172">
        <v>1.1000000000000001</v>
      </c>
    </row>
    <row r="135" spans="1:4" ht="18" customHeight="1">
      <c r="A135" s="82">
        <v>98</v>
      </c>
      <c r="B135" s="61" t="s">
        <v>249</v>
      </c>
      <c r="C135" s="62">
        <v>3</v>
      </c>
      <c r="D135" s="172">
        <v>1.07</v>
      </c>
    </row>
    <row r="136" spans="1:4" ht="18" customHeight="1">
      <c r="A136" s="82">
        <v>99</v>
      </c>
      <c r="B136" s="61" t="s">
        <v>85</v>
      </c>
      <c r="C136" s="62">
        <v>2</v>
      </c>
      <c r="D136" s="172">
        <v>1.0149999999999999</v>
      </c>
    </row>
    <row r="137" spans="1:4" ht="18" customHeight="1">
      <c r="A137" s="82">
        <v>100</v>
      </c>
      <c r="B137" s="61" t="s">
        <v>36</v>
      </c>
      <c r="C137" s="62">
        <v>4</v>
      </c>
      <c r="D137" s="172">
        <v>0.960287</v>
      </c>
    </row>
    <row r="138" spans="1:4" ht="18" customHeight="1">
      <c r="A138" s="82">
        <v>101</v>
      </c>
      <c r="B138" s="61" t="s">
        <v>41</v>
      </c>
      <c r="C138" s="62">
        <v>16</v>
      </c>
      <c r="D138" s="172">
        <v>0.87168800000000002</v>
      </c>
    </row>
    <row r="139" spans="1:4" ht="18" customHeight="1">
      <c r="A139" s="82">
        <v>102</v>
      </c>
      <c r="B139" s="61" t="s">
        <v>86</v>
      </c>
      <c r="C139" s="62">
        <v>1</v>
      </c>
      <c r="D139" s="172">
        <v>0.8</v>
      </c>
    </row>
    <row r="140" spans="1:4" ht="18" customHeight="1">
      <c r="A140" s="82">
        <v>103</v>
      </c>
      <c r="B140" s="55" t="s">
        <v>106</v>
      </c>
      <c r="C140" s="62">
        <v>2</v>
      </c>
      <c r="D140" s="172">
        <v>0.7</v>
      </c>
    </row>
    <row r="141" spans="1:4" ht="18" customHeight="1">
      <c r="A141" s="82">
        <v>104</v>
      </c>
      <c r="B141" s="61" t="s">
        <v>182</v>
      </c>
      <c r="C141" s="62">
        <v>6</v>
      </c>
      <c r="D141" s="172">
        <v>0.68899999999999995</v>
      </c>
    </row>
    <row r="142" spans="1:4" ht="18" customHeight="1">
      <c r="A142" s="82">
        <v>105</v>
      </c>
      <c r="B142" s="61" t="s">
        <v>178</v>
      </c>
      <c r="C142" s="62">
        <v>18</v>
      </c>
      <c r="D142" s="172">
        <v>0.56615199999999999</v>
      </c>
    </row>
    <row r="143" spans="1:4" ht="18" customHeight="1">
      <c r="A143" s="82">
        <v>106</v>
      </c>
      <c r="B143" s="61" t="s">
        <v>35</v>
      </c>
      <c r="C143" s="62">
        <v>5</v>
      </c>
      <c r="D143" s="172">
        <v>0.53370700000000004</v>
      </c>
    </row>
    <row r="144" spans="1:4" ht="18" customHeight="1">
      <c r="A144" s="82">
        <v>107</v>
      </c>
      <c r="B144" s="61" t="s">
        <v>42</v>
      </c>
      <c r="C144" s="62">
        <v>2</v>
      </c>
      <c r="D144" s="172">
        <v>0.50714300000000001</v>
      </c>
    </row>
    <row r="145" spans="1:4" ht="18" customHeight="1">
      <c r="A145" s="82">
        <v>108</v>
      </c>
      <c r="B145" s="61" t="s">
        <v>87</v>
      </c>
      <c r="C145" s="62">
        <v>1</v>
      </c>
      <c r="D145" s="172">
        <v>0.5</v>
      </c>
    </row>
    <row r="146" spans="1:4" ht="18" customHeight="1">
      <c r="A146" s="82">
        <v>109</v>
      </c>
      <c r="B146" s="61" t="s">
        <v>18</v>
      </c>
      <c r="C146" s="62">
        <v>3</v>
      </c>
      <c r="D146" s="172">
        <v>0.39200000000000002</v>
      </c>
    </row>
    <row r="147" spans="1:4" ht="18" customHeight="1">
      <c r="A147" s="82">
        <v>110</v>
      </c>
      <c r="B147" s="61" t="s">
        <v>45</v>
      </c>
      <c r="C147" s="62">
        <v>5</v>
      </c>
      <c r="D147" s="172">
        <v>0.34545500000000001</v>
      </c>
    </row>
    <row r="148" spans="1:4" ht="18" customHeight="1">
      <c r="A148" s="82">
        <v>111</v>
      </c>
      <c r="B148" s="61" t="s">
        <v>38</v>
      </c>
      <c r="C148" s="62">
        <v>2</v>
      </c>
      <c r="D148" s="172">
        <v>0.32</v>
      </c>
    </row>
    <row r="149" spans="1:4" ht="18" customHeight="1">
      <c r="A149" s="82">
        <v>112</v>
      </c>
      <c r="B149" s="61" t="s">
        <v>88</v>
      </c>
      <c r="C149" s="62">
        <v>3</v>
      </c>
      <c r="D149" s="172">
        <v>0.31282902000000001</v>
      </c>
    </row>
    <row r="150" spans="1:4" ht="18" customHeight="1">
      <c r="A150" s="82">
        <v>113</v>
      </c>
      <c r="B150" s="61" t="s">
        <v>47</v>
      </c>
      <c r="C150" s="62">
        <v>4</v>
      </c>
      <c r="D150" s="172">
        <v>0.29499999999999998</v>
      </c>
    </row>
    <row r="151" spans="1:4" ht="18" customHeight="1">
      <c r="A151" s="82">
        <v>114</v>
      </c>
      <c r="B151" s="61" t="s">
        <v>89</v>
      </c>
      <c r="C151" s="62">
        <v>5</v>
      </c>
      <c r="D151" s="172">
        <v>0.27500000000000002</v>
      </c>
    </row>
    <row r="152" spans="1:4" ht="18" customHeight="1">
      <c r="A152" s="82">
        <v>115</v>
      </c>
      <c r="B152" s="61" t="s">
        <v>43</v>
      </c>
      <c r="C152" s="62">
        <v>3</v>
      </c>
      <c r="D152" s="172">
        <v>0.247</v>
      </c>
    </row>
    <row r="153" spans="1:4" ht="18" customHeight="1">
      <c r="A153" s="82">
        <v>116</v>
      </c>
      <c r="B153" s="61" t="s">
        <v>90</v>
      </c>
      <c r="C153" s="62">
        <v>1</v>
      </c>
      <c r="D153" s="172">
        <v>0.22500000000000001</v>
      </c>
    </row>
    <row r="154" spans="1:4" ht="18" customHeight="1">
      <c r="A154" s="82">
        <v>117</v>
      </c>
      <c r="B154" s="61" t="s">
        <v>91</v>
      </c>
      <c r="C154" s="62">
        <v>1</v>
      </c>
      <c r="D154" s="172">
        <v>0.21</v>
      </c>
    </row>
    <row r="155" spans="1:4" ht="18" customHeight="1">
      <c r="A155" s="82">
        <v>118</v>
      </c>
      <c r="B155" s="61" t="s">
        <v>103</v>
      </c>
      <c r="C155" s="62">
        <v>4</v>
      </c>
      <c r="D155" s="172">
        <v>0.197795</v>
      </c>
    </row>
    <row r="156" spans="1:4" ht="18" customHeight="1">
      <c r="A156" s="82">
        <v>119</v>
      </c>
      <c r="B156" s="61" t="s">
        <v>51</v>
      </c>
      <c r="C156" s="62">
        <v>5</v>
      </c>
      <c r="D156" s="172">
        <v>0.19290499999999999</v>
      </c>
    </row>
    <row r="157" spans="1:4" ht="18" customHeight="1">
      <c r="A157" s="82">
        <v>120</v>
      </c>
      <c r="B157" s="61" t="s">
        <v>93</v>
      </c>
      <c r="C157" s="62">
        <v>2</v>
      </c>
      <c r="D157" s="172">
        <v>0.17185700000000001</v>
      </c>
    </row>
    <row r="158" spans="1:4" ht="18" customHeight="1">
      <c r="A158" s="82">
        <v>121</v>
      </c>
      <c r="B158" s="61" t="s">
        <v>94</v>
      </c>
      <c r="C158" s="62">
        <v>5</v>
      </c>
      <c r="D158" s="172">
        <v>0.15781999999999999</v>
      </c>
    </row>
    <row r="159" spans="1:4" ht="18" customHeight="1">
      <c r="A159" s="82">
        <v>122</v>
      </c>
      <c r="B159" s="61" t="s">
        <v>95</v>
      </c>
      <c r="C159" s="62">
        <v>2</v>
      </c>
      <c r="D159" s="172">
        <v>0.14291799999999999</v>
      </c>
    </row>
    <row r="160" spans="1:4" ht="18" customHeight="1">
      <c r="A160" s="82">
        <v>123</v>
      </c>
      <c r="B160" s="61" t="s">
        <v>97</v>
      </c>
      <c r="C160" s="62">
        <v>2</v>
      </c>
      <c r="D160" s="172">
        <v>0.129</v>
      </c>
    </row>
    <row r="161" spans="1:4" ht="18" customHeight="1">
      <c r="A161" s="82">
        <v>124</v>
      </c>
      <c r="B161" s="61" t="s">
        <v>250</v>
      </c>
      <c r="C161" s="62">
        <v>3</v>
      </c>
      <c r="D161" s="172">
        <v>0.1089</v>
      </c>
    </row>
    <row r="162" spans="1:4" ht="18" customHeight="1">
      <c r="A162" s="82">
        <v>125</v>
      </c>
      <c r="B162" s="61" t="s">
        <v>183</v>
      </c>
      <c r="C162" s="62">
        <v>5</v>
      </c>
      <c r="D162" s="172">
        <v>0.10526000000000001</v>
      </c>
    </row>
    <row r="163" spans="1:4" ht="18" customHeight="1">
      <c r="A163" s="82">
        <v>126</v>
      </c>
      <c r="B163" s="61" t="s">
        <v>96</v>
      </c>
      <c r="C163" s="62">
        <v>1</v>
      </c>
      <c r="D163" s="172">
        <v>0.1</v>
      </c>
    </row>
    <row r="164" spans="1:4" ht="18" customHeight="1">
      <c r="A164" s="82">
        <v>127</v>
      </c>
      <c r="B164" s="61" t="s">
        <v>92</v>
      </c>
      <c r="C164" s="62">
        <v>1</v>
      </c>
      <c r="D164" s="172">
        <v>8.6999999999999994E-2</v>
      </c>
    </row>
    <row r="165" spans="1:4" ht="18" customHeight="1">
      <c r="A165" s="82">
        <v>128</v>
      </c>
      <c r="B165" s="61" t="s">
        <v>98</v>
      </c>
      <c r="C165" s="62">
        <v>4</v>
      </c>
      <c r="D165" s="172">
        <v>8.1382999999999997E-2</v>
      </c>
    </row>
    <row r="166" spans="1:4" ht="18" customHeight="1">
      <c r="A166" s="82">
        <v>129</v>
      </c>
      <c r="B166" s="61" t="s">
        <v>99</v>
      </c>
      <c r="C166" s="62">
        <v>1</v>
      </c>
      <c r="D166" s="172">
        <v>7.0935999999999999E-2</v>
      </c>
    </row>
    <row r="167" spans="1:4" ht="18" customHeight="1">
      <c r="A167" s="82">
        <v>130</v>
      </c>
      <c r="B167" s="61" t="s">
        <v>37</v>
      </c>
      <c r="C167" s="62">
        <v>5</v>
      </c>
      <c r="D167" s="172">
        <v>6.8500000000000005E-2</v>
      </c>
    </row>
    <row r="168" spans="1:4" ht="18" customHeight="1">
      <c r="A168" s="82">
        <v>131</v>
      </c>
      <c r="B168" s="61" t="s">
        <v>100</v>
      </c>
      <c r="C168" s="62">
        <v>2</v>
      </c>
      <c r="D168" s="172">
        <v>3.9399999999999998E-2</v>
      </c>
    </row>
    <row r="169" spans="1:4" ht="18" customHeight="1">
      <c r="A169" s="82">
        <v>132</v>
      </c>
      <c r="B169" s="61" t="s">
        <v>101</v>
      </c>
      <c r="C169" s="62">
        <v>1</v>
      </c>
      <c r="D169" s="172">
        <v>3.3184999999999999E-2</v>
      </c>
    </row>
    <row r="170" spans="1:4" ht="18" customHeight="1">
      <c r="A170" s="82">
        <v>133</v>
      </c>
      <c r="B170" s="61" t="s">
        <v>108</v>
      </c>
      <c r="C170" s="62">
        <v>1</v>
      </c>
      <c r="D170" s="172">
        <v>2.4464E-2</v>
      </c>
    </row>
    <row r="171" spans="1:4" ht="18" customHeight="1">
      <c r="A171" s="82">
        <v>134</v>
      </c>
      <c r="B171" s="61" t="s">
        <v>102</v>
      </c>
      <c r="C171" s="62">
        <v>1</v>
      </c>
      <c r="D171" s="172">
        <v>0.02</v>
      </c>
    </row>
    <row r="172" spans="1:4" ht="18" customHeight="1">
      <c r="A172" s="82">
        <v>135</v>
      </c>
      <c r="B172" s="61" t="s">
        <v>104</v>
      </c>
      <c r="C172" s="62">
        <v>1</v>
      </c>
      <c r="D172" s="172">
        <v>1.2305999999999999E-2</v>
      </c>
    </row>
    <row r="173" spans="1:4" ht="18" customHeight="1">
      <c r="A173" s="82">
        <v>136</v>
      </c>
      <c r="B173" s="61" t="s">
        <v>271</v>
      </c>
      <c r="C173" s="62">
        <v>1</v>
      </c>
      <c r="D173" s="172">
        <v>0.01</v>
      </c>
    </row>
    <row r="174" spans="1:4" ht="18" customHeight="1">
      <c r="A174" s="82">
        <v>137</v>
      </c>
      <c r="B174" s="61" t="s">
        <v>49</v>
      </c>
      <c r="C174" s="62">
        <v>1</v>
      </c>
      <c r="D174" s="172">
        <v>0.01</v>
      </c>
    </row>
    <row r="175" spans="1:4" ht="18" customHeight="1">
      <c r="A175" s="82">
        <v>138</v>
      </c>
      <c r="B175" s="61" t="s">
        <v>27</v>
      </c>
      <c r="C175" s="62">
        <v>1</v>
      </c>
      <c r="D175" s="172">
        <v>0.01</v>
      </c>
    </row>
    <row r="176" spans="1:4" ht="18" customHeight="1">
      <c r="A176" s="82">
        <v>139</v>
      </c>
      <c r="B176" s="61" t="s">
        <v>285</v>
      </c>
      <c r="C176" s="62">
        <v>1</v>
      </c>
      <c r="D176" s="172">
        <v>5.0000000000000001E-3</v>
      </c>
    </row>
    <row r="177" spans="1:4" ht="18" customHeight="1">
      <c r="A177" s="82">
        <v>140</v>
      </c>
      <c r="B177" s="61" t="s">
        <v>107</v>
      </c>
      <c r="C177" s="62">
        <v>1</v>
      </c>
      <c r="D177" s="172">
        <v>5.0000000000000001E-3</v>
      </c>
    </row>
    <row r="178" spans="1:4" ht="18" customHeight="1">
      <c r="A178" s="147" t="s">
        <v>158</v>
      </c>
      <c r="B178" s="147"/>
      <c r="C178" s="63">
        <f>SUM(C38:C177)</f>
        <v>34700</v>
      </c>
      <c r="D178" s="173">
        <f>SUM(D38:D177)</f>
        <v>418820.88335647009</v>
      </c>
    </row>
    <row r="179" spans="1:4" ht="15" customHeight="1">
      <c r="A179" s="64"/>
      <c r="B179" s="64"/>
      <c r="C179" s="65"/>
      <c r="D179" s="66"/>
    </row>
    <row r="180" spans="1:4" ht="15.75" customHeight="1">
      <c r="A180" s="148" t="s">
        <v>241</v>
      </c>
      <c r="B180" s="148"/>
      <c r="C180" s="148"/>
      <c r="D180" s="148"/>
    </row>
    <row r="181" spans="1:4" ht="15.75" customHeight="1">
      <c r="A181" s="148" t="str">
        <f>A6</f>
        <v>(Valid projects accumulated as of February 20th, 2022)</v>
      </c>
      <c r="B181" s="148"/>
      <c r="C181" s="148"/>
      <c r="D181" s="148"/>
    </row>
    <row r="182" spans="1:4" ht="19.5" customHeight="1"/>
    <row r="183" spans="1:4" ht="68">
      <c r="A183" s="57" t="s">
        <v>111</v>
      </c>
      <c r="B183" s="58" t="s">
        <v>159</v>
      </c>
      <c r="C183" s="59" t="s">
        <v>238</v>
      </c>
      <c r="D183" s="60" t="s">
        <v>242</v>
      </c>
    </row>
    <row r="184" spans="1:4" ht="19.5" customHeight="1">
      <c r="A184" s="82">
        <v>1</v>
      </c>
      <c r="B184" s="61" t="s">
        <v>251</v>
      </c>
      <c r="C184" s="62">
        <v>10484</v>
      </c>
      <c r="D184" s="172">
        <v>52840.417647189992</v>
      </c>
    </row>
    <row r="185" spans="1:4" ht="19.5" customHeight="1">
      <c r="A185" s="82">
        <v>2</v>
      </c>
      <c r="B185" s="61" t="s">
        <v>188</v>
      </c>
      <c r="C185" s="62">
        <v>4030</v>
      </c>
      <c r="D185" s="172">
        <v>37761.391624919997</v>
      </c>
    </row>
    <row r="186" spans="1:4" ht="19.5" customHeight="1">
      <c r="A186" s="82">
        <v>3</v>
      </c>
      <c r="B186" s="61" t="s">
        <v>252</v>
      </c>
      <c r="C186" s="62">
        <v>6747</v>
      </c>
      <c r="D186" s="172">
        <v>37556.541440410001</v>
      </c>
    </row>
    <row r="187" spans="1:4" ht="19.5" customHeight="1">
      <c r="A187" s="82">
        <v>4</v>
      </c>
      <c r="B187" s="55" t="s">
        <v>195</v>
      </c>
      <c r="C187" s="62">
        <v>1799</v>
      </c>
      <c r="D187" s="172">
        <v>33219.838069919999</v>
      </c>
    </row>
    <row r="188" spans="1:4" ht="19.5" customHeight="1">
      <c r="A188" s="82">
        <v>5</v>
      </c>
      <c r="B188" s="61" t="s">
        <v>209</v>
      </c>
      <c r="C188" s="62">
        <v>520</v>
      </c>
      <c r="D188" s="172">
        <v>32972.599543999997</v>
      </c>
    </row>
    <row r="189" spans="1:4" ht="19.5" customHeight="1">
      <c r="A189" s="82">
        <v>6</v>
      </c>
      <c r="B189" s="61" t="s">
        <v>189</v>
      </c>
      <c r="C189" s="62">
        <v>908</v>
      </c>
      <c r="D189" s="172">
        <v>23525.010455149997</v>
      </c>
    </row>
    <row r="190" spans="1:4" ht="19.5" customHeight="1">
      <c r="A190" s="82">
        <v>7</v>
      </c>
      <c r="B190" s="61" t="s">
        <v>194</v>
      </c>
      <c r="C190" s="62">
        <v>1728</v>
      </c>
      <c r="D190" s="172">
        <v>22432.482951429996</v>
      </c>
    </row>
    <row r="191" spans="1:4" ht="19.5" customHeight="1">
      <c r="A191" s="82">
        <v>8</v>
      </c>
      <c r="B191" s="61" t="s">
        <v>214</v>
      </c>
      <c r="C191" s="62">
        <v>170</v>
      </c>
      <c r="D191" s="172">
        <v>14710.5957</v>
      </c>
    </row>
    <row r="192" spans="1:4" ht="19.5" customHeight="1">
      <c r="A192" s="82">
        <v>9</v>
      </c>
      <c r="B192" s="61" t="s">
        <v>53</v>
      </c>
      <c r="C192" s="62">
        <v>1265</v>
      </c>
      <c r="D192" s="172">
        <v>12425.55484977</v>
      </c>
    </row>
    <row r="193" spans="1:4" ht="19.5" customHeight="1">
      <c r="A193" s="82">
        <v>10</v>
      </c>
      <c r="B193" s="61" t="s">
        <v>220</v>
      </c>
      <c r="C193" s="62">
        <v>79</v>
      </c>
      <c r="D193" s="172">
        <v>11739.238461999999</v>
      </c>
    </row>
    <row r="194" spans="1:4" ht="19.5" customHeight="1">
      <c r="A194" s="82">
        <v>11</v>
      </c>
      <c r="B194" s="61" t="s">
        <v>210</v>
      </c>
      <c r="C194" s="62">
        <v>193</v>
      </c>
      <c r="D194" s="172">
        <v>9840.9702870000001</v>
      </c>
    </row>
    <row r="195" spans="1:4" ht="19.5" customHeight="1">
      <c r="A195" s="82">
        <v>12</v>
      </c>
      <c r="B195" s="61" t="s">
        <v>198</v>
      </c>
      <c r="C195" s="62">
        <v>494</v>
      </c>
      <c r="D195" s="172">
        <v>8857.3869838299997</v>
      </c>
    </row>
    <row r="196" spans="1:4" ht="19.5" customHeight="1">
      <c r="A196" s="82">
        <v>13</v>
      </c>
      <c r="B196" s="61" t="s">
        <v>190</v>
      </c>
      <c r="C196" s="62">
        <v>572</v>
      </c>
      <c r="D196" s="172">
        <v>8530.2198136700008</v>
      </c>
    </row>
    <row r="197" spans="1:4" ht="19.5" customHeight="1">
      <c r="A197" s="82">
        <v>14</v>
      </c>
      <c r="B197" s="61" t="s">
        <v>192</v>
      </c>
      <c r="C197" s="62">
        <v>351</v>
      </c>
      <c r="D197" s="172">
        <v>8526.8144319500007</v>
      </c>
    </row>
    <row r="198" spans="1:4" ht="19.5" customHeight="1">
      <c r="A198" s="82">
        <v>15</v>
      </c>
      <c r="B198" s="61" t="s">
        <v>191</v>
      </c>
      <c r="C198" s="62">
        <v>155</v>
      </c>
      <c r="D198" s="172">
        <v>8025.7796342399997</v>
      </c>
    </row>
    <row r="199" spans="1:4" ht="19.5" customHeight="1">
      <c r="A199" s="82">
        <v>16</v>
      </c>
      <c r="B199" s="61" t="s">
        <v>208</v>
      </c>
      <c r="C199" s="62">
        <v>479</v>
      </c>
      <c r="D199" s="172">
        <v>6507.0961660499997</v>
      </c>
    </row>
    <row r="200" spans="1:4" ht="19.5" customHeight="1">
      <c r="A200" s="82">
        <v>17</v>
      </c>
      <c r="B200" s="61" t="s">
        <v>217</v>
      </c>
      <c r="C200" s="62">
        <v>222</v>
      </c>
      <c r="D200" s="172">
        <v>6066.9817400000002</v>
      </c>
    </row>
    <row r="201" spans="1:4" ht="19.5" customHeight="1">
      <c r="A201" s="82">
        <v>18</v>
      </c>
      <c r="B201" s="61" t="s">
        <v>196</v>
      </c>
      <c r="C201" s="62">
        <v>514</v>
      </c>
      <c r="D201" s="172">
        <v>6057.2560763600004</v>
      </c>
    </row>
    <row r="202" spans="1:4" ht="19.5" customHeight="1">
      <c r="A202" s="82">
        <v>19</v>
      </c>
      <c r="B202" s="61" t="s">
        <v>199</v>
      </c>
      <c r="C202" s="62">
        <v>896</v>
      </c>
      <c r="D202" s="172">
        <v>5937.9332119700002</v>
      </c>
    </row>
    <row r="203" spans="1:4" ht="19.5" customHeight="1">
      <c r="A203" s="82">
        <v>20</v>
      </c>
      <c r="B203" s="61" t="s">
        <v>204</v>
      </c>
      <c r="C203" s="62">
        <v>362</v>
      </c>
      <c r="D203" s="172">
        <v>4922.8460919999998</v>
      </c>
    </row>
    <row r="204" spans="1:4" ht="19.5" customHeight="1">
      <c r="A204" s="82">
        <v>21</v>
      </c>
      <c r="B204" s="61" t="s">
        <v>226</v>
      </c>
      <c r="C204" s="62">
        <v>62</v>
      </c>
      <c r="D204" s="172">
        <v>4808.1487079999997</v>
      </c>
    </row>
    <row r="205" spans="1:4" ht="19.5" customHeight="1">
      <c r="A205" s="82">
        <v>22</v>
      </c>
      <c r="B205" s="61" t="s">
        <v>234</v>
      </c>
      <c r="C205" s="62">
        <v>14</v>
      </c>
      <c r="D205" s="172">
        <v>4551.0056050000003</v>
      </c>
    </row>
    <row r="206" spans="1:4" ht="19.5" customHeight="1">
      <c r="A206" s="82">
        <v>23</v>
      </c>
      <c r="B206" s="61" t="s">
        <v>213</v>
      </c>
      <c r="C206" s="62">
        <v>118</v>
      </c>
      <c r="D206" s="172">
        <v>4394.326231</v>
      </c>
    </row>
    <row r="207" spans="1:4" ht="19.5" customHeight="1">
      <c r="A207" s="82">
        <v>24</v>
      </c>
      <c r="B207" s="61" t="s">
        <v>261</v>
      </c>
      <c r="C207" s="62">
        <v>125</v>
      </c>
      <c r="D207" s="172">
        <v>4066.6971389999999</v>
      </c>
    </row>
    <row r="208" spans="1:4" ht="19.5" customHeight="1">
      <c r="A208" s="82">
        <v>25</v>
      </c>
      <c r="B208" s="61" t="s">
        <v>229</v>
      </c>
      <c r="C208" s="62">
        <v>155</v>
      </c>
      <c r="D208" s="172">
        <v>3822.268341</v>
      </c>
    </row>
    <row r="209" spans="1:4" ht="19.5" customHeight="1">
      <c r="A209" s="82">
        <v>26</v>
      </c>
      <c r="B209" s="61" t="s">
        <v>200</v>
      </c>
      <c r="C209" s="62">
        <v>385</v>
      </c>
      <c r="D209" s="172">
        <v>3707.4522711500008</v>
      </c>
    </row>
    <row r="210" spans="1:4" ht="19.5" customHeight="1">
      <c r="A210" s="82">
        <v>27</v>
      </c>
      <c r="B210" s="61" t="s">
        <v>205</v>
      </c>
      <c r="C210" s="62">
        <v>124</v>
      </c>
      <c r="D210" s="172">
        <v>3659.9365170000001</v>
      </c>
    </row>
    <row r="211" spans="1:4" ht="19.5" customHeight="1">
      <c r="A211" s="82">
        <v>28</v>
      </c>
      <c r="B211" s="61" t="s">
        <v>230</v>
      </c>
      <c r="C211" s="62">
        <v>43</v>
      </c>
      <c r="D211" s="172">
        <v>3344.314539</v>
      </c>
    </row>
    <row r="212" spans="1:4" ht="19.5" customHeight="1">
      <c r="A212" s="82">
        <v>29</v>
      </c>
      <c r="B212" s="61" t="s">
        <v>225</v>
      </c>
      <c r="C212" s="62">
        <v>129</v>
      </c>
      <c r="D212" s="172">
        <v>2885.4910629999999</v>
      </c>
    </row>
    <row r="213" spans="1:4" ht="19.5" customHeight="1">
      <c r="A213" s="82">
        <v>30</v>
      </c>
      <c r="B213" s="61" t="s">
        <v>260</v>
      </c>
      <c r="C213" s="62">
        <v>50</v>
      </c>
      <c r="D213" s="172">
        <v>2768.6918150000001</v>
      </c>
    </row>
    <row r="214" spans="1:4" ht="19.5" customHeight="1">
      <c r="A214" s="82">
        <v>31</v>
      </c>
      <c r="B214" s="61" t="s">
        <v>201</v>
      </c>
      <c r="C214" s="62">
        <v>211</v>
      </c>
      <c r="D214" s="172">
        <v>2612.8075530000001</v>
      </c>
    </row>
    <row r="215" spans="1:4" ht="19.5" customHeight="1">
      <c r="A215" s="82">
        <v>32</v>
      </c>
      <c r="B215" s="61" t="s">
        <v>203</v>
      </c>
      <c r="C215" s="62">
        <v>26</v>
      </c>
      <c r="D215" s="172">
        <v>2526.812461</v>
      </c>
    </row>
    <row r="216" spans="1:4" ht="19.5" customHeight="1">
      <c r="A216" s="82">
        <v>33</v>
      </c>
      <c r="B216" s="61" t="s">
        <v>187</v>
      </c>
      <c r="C216" s="62">
        <v>85</v>
      </c>
      <c r="D216" s="172">
        <v>2054.1716390000001</v>
      </c>
    </row>
    <row r="217" spans="1:4" ht="19.5" customHeight="1">
      <c r="A217" s="82">
        <v>34</v>
      </c>
      <c r="B217" s="61" t="s">
        <v>253</v>
      </c>
      <c r="C217" s="62">
        <v>53</v>
      </c>
      <c r="D217" s="172">
        <v>2035.9602809999999</v>
      </c>
    </row>
    <row r="218" spans="1:4" ht="19.5" customHeight="1">
      <c r="A218" s="82">
        <v>35</v>
      </c>
      <c r="B218" s="61" t="s">
        <v>216</v>
      </c>
      <c r="C218" s="62">
        <v>59</v>
      </c>
      <c r="D218" s="172">
        <v>2024.4202949999999</v>
      </c>
    </row>
    <row r="219" spans="1:4" ht="19.5" customHeight="1">
      <c r="A219" s="82">
        <v>36</v>
      </c>
      <c r="B219" s="61" t="s">
        <v>197</v>
      </c>
      <c r="C219" s="62">
        <v>107</v>
      </c>
      <c r="D219" s="172">
        <v>1977.3576424</v>
      </c>
    </row>
    <row r="220" spans="1:4" ht="19.5" customHeight="1">
      <c r="A220" s="82">
        <v>37</v>
      </c>
      <c r="B220" s="61" t="s">
        <v>206</v>
      </c>
      <c r="C220" s="62">
        <v>55</v>
      </c>
      <c r="D220" s="172">
        <v>1728.3028280000001</v>
      </c>
    </row>
    <row r="221" spans="1:4" ht="19.5" customHeight="1">
      <c r="A221" s="82">
        <v>38</v>
      </c>
      <c r="B221" s="61" t="s">
        <v>202</v>
      </c>
      <c r="C221" s="62">
        <v>89</v>
      </c>
      <c r="D221" s="172">
        <v>1586.330876</v>
      </c>
    </row>
    <row r="222" spans="1:4" ht="19.5" customHeight="1">
      <c r="A222" s="82">
        <v>39</v>
      </c>
      <c r="B222" s="61" t="s">
        <v>207</v>
      </c>
      <c r="C222" s="62">
        <v>64</v>
      </c>
      <c r="D222" s="172">
        <v>1584.3807335500001</v>
      </c>
    </row>
    <row r="223" spans="1:4" ht="19.5" customHeight="1">
      <c r="A223" s="82">
        <v>40</v>
      </c>
      <c r="B223" s="61" t="s">
        <v>218</v>
      </c>
      <c r="C223" s="62">
        <v>104</v>
      </c>
      <c r="D223" s="172">
        <v>1362.321197</v>
      </c>
    </row>
    <row r="224" spans="1:4" ht="19.5" customHeight="1">
      <c r="A224" s="82">
        <v>41</v>
      </c>
      <c r="B224" s="61" t="s">
        <v>212</v>
      </c>
      <c r="C224" s="62">
        <v>97</v>
      </c>
      <c r="D224" s="172">
        <v>1188.28647028</v>
      </c>
    </row>
    <row r="225" spans="1:4" ht="19.5" customHeight="1">
      <c r="A225" s="82">
        <v>42</v>
      </c>
      <c r="B225" s="61" t="s">
        <v>211</v>
      </c>
      <c r="C225" s="62">
        <v>24</v>
      </c>
      <c r="D225" s="172">
        <v>1116.2776690000001</v>
      </c>
    </row>
    <row r="226" spans="1:4" ht="19.5" customHeight="1">
      <c r="A226" s="82">
        <v>43</v>
      </c>
      <c r="B226" s="61" t="s">
        <v>215</v>
      </c>
      <c r="C226" s="62">
        <v>67</v>
      </c>
      <c r="D226" s="172">
        <v>874.72899233999999</v>
      </c>
    </row>
    <row r="227" spans="1:4" ht="19.5" customHeight="1">
      <c r="A227" s="82">
        <v>44</v>
      </c>
      <c r="B227" s="61" t="s">
        <v>235</v>
      </c>
      <c r="C227" s="62">
        <v>51</v>
      </c>
      <c r="D227" s="172">
        <v>720.141302</v>
      </c>
    </row>
    <row r="228" spans="1:4" ht="19.5" customHeight="1">
      <c r="A228" s="82">
        <v>45</v>
      </c>
      <c r="B228" s="61" t="s">
        <v>228</v>
      </c>
      <c r="C228" s="62">
        <v>29</v>
      </c>
      <c r="D228" s="172">
        <v>676.07554600000003</v>
      </c>
    </row>
    <row r="229" spans="1:4" ht="19.5" customHeight="1">
      <c r="A229" s="82">
        <v>46</v>
      </c>
      <c r="B229" s="61" t="s">
        <v>193</v>
      </c>
      <c r="C229" s="62">
        <v>25</v>
      </c>
      <c r="D229" s="172">
        <v>615.89402199999995</v>
      </c>
    </row>
    <row r="230" spans="1:4" ht="19.5" customHeight="1">
      <c r="A230" s="82">
        <v>47</v>
      </c>
      <c r="B230" s="61" t="s">
        <v>222</v>
      </c>
      <c r="C230" s="62">
        <v>32</v>
      </c>
      <c r="D230" s="172">
        <v>582.63048100000003</v>
      </c>
    </row>
    <row r="231" spans="1:4" ht="19.5" customHeight="1">
      <c r="A231" s="82">
        <v>48</v>
      </c>
      <c r="B231" s="61" t="s">
        <v>223</v>
      </c>
      <c r="C231" s="62">
        <v>102</v>
      </c>
      <c r="D231" s="172">
        <v>517.04017321000003</v>
      </c>
    </row>
    <row r="232" spans="1:4" ht="19.5" customHeight="1">
      <c r="A232" s="82">
        <v>49</v>
      </c>
      <c r="B232" s="61" t="s">
        <v>219</v>
      </c>
      <c r="C232" s="62">
        <v>35</v>
      </c>
      <c r="D232" s="172">
        <v>453.21284300000002</v>
      </c>
    </row>
    <row r="233" spans="1:4" ht="19.5" customHeight="1">
      <c r="A233" s="82">
        <v>50</v>
      </c>
      <c r="B233" s="61" t="s">
        <v>221</v>
      </c>
      <c r="C233" s="62">
        <v>20</v>
      </c>
      <c r="D233" s="172">
        <v>311.38227499999999</v>
      </c>
    </row>
    <row r="234" spans="1:4" ht="19.5" customHeight="1">
      <c r="A234" s="82">
        <v>51</v>
      </c>
      <c r="B234" s="61" t="s">
        <v>54</v>
      </c>
      <c r="C234" s="62">
        <v>29</v>
      </c>
      <c r="D234" s="172">
        <v>281.937545</v>
      </c>
    </row>
    <row r="235" spans="1:4" ht="19.5" customHeight="1">
      <c r="A235" s="82">
        <v>52</v>
      </c>
      <c r="B235" s="61" t="s">
        <v>56</v>
      </c>
      <c r="C235" s="62">
        <v>10</v>
      </c>
      <c r="D235" s="172">
        <v>246.723499</v>
      </c>
    </row>
    <row r="236" spans="1:4" ht="19.5" customHeight="1">
      <c r="A236" s="82">
        <v>53</v>
      </c>
      <c r="B236" s="61" t="s">
        <v>254</v>
      </c>
      <c r="C236" s="62">
        <v>42</v>
      </c>
      <c r="D236" s="172">
        <v>240.36246</v>
      </c>
    </row>
    <row r="237" spans="1:4" ht="19.5" customHeight="1">
      <c r="A237" s="82">
        <v>54</v>
      </c>
      <c r="B237" s="61" t="s">
        <v>227</v>
      </c>
      <c r="C237" s="62">
        <v>22</v>
      </c>
      <c r="D237" s="172">
        <v>232.81356987000001</v>
      </c>
    </row>
    <row r="238" spans="1:4" ht="19.5" customHeight="1">
      <c r="A238" s="82">
        <v>55</v>
      </c>
      <c r="B238" s="61" t="s">
        <v>231</v>
      </c>
      <c r="C238" s="62">
        <v>14</v>
      </c>
      <c r="D238" s="172">
        <v>228.77584300000001</v>
      </c>
    </row>
    <row r="239" spans="1:4" ht="19.5" customHeight="1">
      <c r="A239" s="82">
        <v>56</v>
      </c>
      <c r="B239" s="61" t="s">
        <v>233</v>
      </c>
      <c r="C239" s="62">
        <v>18</v>
      </c>
      <c r="D239" s="172">
        <v>208.82464200000001</v>
      </c>
    </row>
    <row r="240" spans="1:4" ht="19.5" customHeight="1">
      <c r="A240" s="82">
        <v>57</v>
      </c>
      <c r="B240" s="61" t="s">
        <v>224</v>
      </c>
      <c r="C240" s="62">
        <v>11</v>
      </c>
      <c r="D240" s="172">
        <v>157.833821</v>
      </c>
    </row>
    <row r="241" spans="1:4" ht="19.5" customHeight="1">
      <c r="A241" s="82">
        <v>58</v>
      </c>
      <c r="B241" s="61" t="s">
        <v>255</v>
      </c>
      <c r="C241" s="62">
        <v>10</v>
      </c>
      <c r="D241" s="172">
        <v>135.72999999999999</v>
      </c>
    </row>
    <row r="242" spans="1:4" ht="19.5" customHeight="1">
      <c r="A242" s="82">
        <v>59</v>
      </c>
      <c r="B242" s="61" t="s">
        <v>256</v>
      </c>
      <c r="C242" s="62">
        <v>17</v>
      </c>
      <c r="D242" s="172">
        <v>36.424999999999997</v>
      </c>
    </row>
    <row r="243" spans="1:4" ht="19.5" customHeight="1">
      <c r="A243" s="82">
        <v>60</v>
      </c>
      <c r="B243" s="61" t="s">
        <v>55</v>
      </c>
      <c r="C243" s="62">
        <v>7</v>
      </c>
      <c r="D243" s="172">
        <v>21.086030000000001</v>
      </c>
    </row>
    <row r="244" spans="1:4" ht="19.5" customHeight="1">
      <c r="A244" s="82">
        <v>61</v>
      </c>
      <c r="B244" s="61" t="s">
        <v>257</v>
      </c>
      <c r="C244" s="62">
        <v>4</v>
      </c>
      <c r="D244" s="172">
        <v>7.9012618099999994</v>
      </c>
    </row>
    <row r="245" spans="1:4" ht="19.5" customHeight="1">
      <c r="A245" s="82">
        <v>62</v>
      </c>
      <c r="B245" s="61" t="s">
        <v>258</v>
      </c>
      <c r="C245" s="62">
        <v>6</v>
      </c>
      <c r="D245" s="172">
        <v>4.1469940000000003</v>
      </c>
    </row>
    <row r="246" spans="1:4" ht="19.5" customHeight="1">
      <c r="A246" s="82">
        <v>63</v>
      </c>
      <c r="B246" s="61" t="s">
        <v>259</v>
      </c>
      <c r="C246" s="62">
        <v>1</v>
      </c>
      <c r="D246" s="172">
        <v>3</v>
      </c>
    </row>
    <row r="247" spans="1:4" ht="19.5" customHeight="1">
      <c r="A247" s="82">
        <v>64</v>
      </c>
      <c r="B247" s="61" t="s">
        <v>232</v>
      </c>
      <c r="C247" s="62">
        <v>1</v>
      </c>
      <c r="D247" s="172">
        <v>1.5</v>
      </c>
    </row>
    <row r="248" spans="1:4" ht="19.5" customHeight="1">
      <c r="A248" s="147" t="s">
        <v>158</v>
      </c>
      <c r="B248" s="147"/>
      <c r="C248" s="63">
        <f>SUM(C184:C247)</f>
        <v>34700</v>
      </c>
      <c r="D248" s="173">
        <f>SUM(D184:D247)</f>
        <v>418820.88335647015</v>
      </c>
    </row>
    <row r="249" spans="1:4" ht="15" customHeight="1"/>
    <row r="250" spans="1:4" ht="26.25" customHeight="1"/>
    <row r="251" spans="1:4" ht="15.75" customHeight="1"/>
  </sheetData>
  <sortState xmlns:xlrd2="http://schemas.microsoft.com/office/spreadsheetml/2017/richdata2" ref="B185:D248">
    <sortCondition descending="1" ref="D185:D248"/>
  </sortState>
  <mergeCells count="11">
    <mergeCell ref="A1:D1"/>
    <mergeCell ref="A178:B178"/>
    <mergeCell ref="A180:D180"/>
    <mergeCell ref="A181:D181"/>
    <mergeCell ref="A248:B248"/>
    <mergeCell ref="A3:B3"/>
    <mergeCell ref="A5:D5"/>
    <mergeCell ref="A6:D6"/>
    <mergeCell ref="A28:B28"/>
    <mergeCell ref="A34:D34"/>
    <mergeCell ref="A35:D35"/>
  </mergeCells>
  <conditionalFormatting sqref="B248:B1048576 B2 B4 B7:B8 B28:B33 B35:B36 B178:B179 B181:B182">
    <cfRule type="duplicateValues" dxfId="58" priority="82"/>
  </conditionalFormatting>
  <conditionalFormatting sqref="B1">
    <cfRule type="duplicateValues" dxfId="57" priority="80"/>
  </conditionalFormatting>
  <conditionalFormatting sqref="B3">
    <cfRule type="duplicateValues" dxfId="56" priority="79"/>
  </conditionalFormatting>
  <conditionalFormatting sqref="B9">
    <cfRule type="duplicateValues" dxfId="55" priority="77" stopIfTrue="1"/>
    <cfRule type="duplicateValues" dxfId="54" priority="78" stopIfTrue="1"/>
  </conditionalFormatting>
  <conditionalFormatting sqref="B12">
    <cfRule type="duplicateValues" dxfId="53" priority="71" stopIfTrue="1"/>
    <cfRule type="duplicateValues" dxfId="52" priority="72" stopIfTrue="1"/>
  </conditionalFormatting>
  <conditionalFormatting sqref="B13">
    <cfRule type="duplicateValues" dxfId="51" priority="69" stopIfTrue="1"/>
    <cfRule type="duplicateValues" dxfId="50" priority="70" stopIfTrue="1"/>
  </conditionalFormatting>
  <conditionalFormatting sqref="B14">
    <cfRule type="duplicateValues" dxfId="49" priority="67" stopIfTrue="1"/>
    <cfRule type="duplicateValues" dxfId="48" priority="68" stopIfTrue="1"/>
  </conditionalFormatting>
  <conditionalFormatting sqref="B15">
    <cfRule type="duplicateValues" dxfId="47" priority="65" stopIfTrue="1"/>
    <cfRule type="duplicateValues" dxfId="46" priority="66" stopIfTrue="1"/>
  </conditionalFormatting>
  <conditionalFormatting sqref="B16">
    <cfRule type="duplicateValues" dxfId="45" priority="63" stopIfTrue="1"/>
    <cfRule type="duplicateValues" dxfId="44" priority="64" stopIfTrue="1"/>
  </conditionalFormatting>
  <conditionalFormatting sqref="B17">
    <cfRule type="duplicateValues" dxfId="43" priority="61" stopIfTrue="1"/>
    <cfRule type="duplicateValues" dxfId="42" priority="62" stopIfTrue="1"/>
  </conditionalFormatting>
  <conditionalFormatting sqref="B18">
    <cfRule type="duplicateValues" dxfId="41" priority="59" stopIfTrue="1"/>
    <cfRule type="duplicateValues" dxfId="40" priority="60" stopIfTrue="1"/>
  </conditionalFormatting>
  <conditionalFormatting sqref="B19">
    <cfRule type="duplicateValues" dxfId="39" priority="57" stopIfTrue="1"/>
    <cfRule type="duplicateValues" dxfId="38" priority="58" stopIfTrue="1"/>
  </conditionalFormatting>
  <conditionalFormatting sqref="B20">
    <cfRule type="duplicateValues" dxfId="37" priority="55" stopIfTrue="1"/>
    <cfRule type="duplicateValues" dxfId="36" priority="56" stopIfTrue="1"/>
  </conditionalFormatting>
  <conditionalFormatting sqref="B21">
    <cfRule type="duplicateValues" dxfId="35" priority="53" stopIfTrue="1"/>
    <cfRule type="duplicateValues" dxfId="34" priority="54" stopIfTrue="1"/>
  </conditionalFormatting>
  <conditionalFormatting sqref="B22">
    <cfRule type="duplicateValues" dxfId="33" priority="51" stopIfTrue="1"/>
    <cfRule type="duplicateValues" dxfId="32" priority="52" stopIfTrue="1"/>
  </conditionalFormatting>
  <conditionalFormatting sqref="B23">
    <cfRule type="duplicateValues" dxfId="31" priority="49" stopIfTrue="1"/>
    <cfRule type="duplicateValues" dxfId="30" priority="50" stopIfTrue="1"/>
  </conditionalFormatting>
  <conditionalFormatting sqref="B25">
    <cfRule type="duplicateValues" dxfId="29" priority="43" stopIfTrue="1"/>
    <cfRule type="duplicateValues" dxfId="28" priority="44" stopIfTrue="1"/>
  </conditionalFormatting>
  <conditionalFormatting sqref="B34">
    <cfRule type="duplicateValues" dxfId="27" priority="42"/>
  </conditionalFormatting>
  <conditionalFormatting sqref="B67">
    <cfRule type="duplicateValues" dxfId="26" priority="35" stopIfTrue="1"/>
    <cfRule type="duplicateValues" dxfId="25" priority="36" stopIfTrue="1"/>
  </conditionalFormatting>
  <conditionalFormatting sqref="B67">
    <cfRule type="duplicateValues" dxfId="24" priority="37" stopIfTrue="1"/>
  </conditionalFormatting>
  <conditionalFormatting sqref="B73">
    <cfRule type="duplicateValues" dxfId="23" priority="32" stopIfTrue="1"/>
    <cfRule type="duplicateValues" dxfId="22" priority="33" stopIfTrue="1"/>
  </conditionalFormatting>
  <conditionalFormatting sqref="B73">
    <cfRule type="duplicateValues" dxfId="21" priority="34" stopIfTrue="1"/>
  </conditionalFormatting>
  <conditionalFormatting sqref="B184:B186 B188:B212">
    <cfRule type="duplicateValues" dxfId="20" priority="31"/>
  </conditionalFormatting>
  <conditionalFormatting sqref="B10">
    <cfRule type="duplicateValues" dxfId="19" priority="28" stopIfTrue="1"/>
    <cfRule type="duplicateValues" dxfId="18" priority="29" stopIfTrue="1"/>
  </conditionalFormatting>
  <conditionalFormatting sqref="B86">
    <cfRule type="duplicateValues" dxfId="17" priority="27"/>
  </conditionalFormatting>
  <conditionalFormatting sqref="B130:B131">
    <cfRule type="duplicateValues" dxfId="16" priority="26"/>
  </conditionalFormatting>
  <conditionalFormatting sqref="B11">
    <cfRule type="duplicateValues" dxfId="15" priority="24" stopIfTrue="1"/>
    <cfRule type="duplicateValues" dxfId="14" priority="25" stopIfTrue="1"/>
  </conditionalFormatting>
  <conditionalFormatting sqref="B26">
    <cfRule type="duplicateValues" dxfId="13" priority="22" stopIfTrue="1"/>
    <cfRule type="duplicateValues" dxfId="12" priority="23" stopIfTrue="1"/>
  </conditionalFormatting>
  <conditionalFormatting sqref="B24">
    <cfRule type="duplicateValues" dxfId="11" priority="20" stopIfTrue="1"/>
    <cfRule type="duplicateValues" dxfId="10" priority="21" stopIfTrue="1"/>
  </conditionalFormatting>
  <conditionalFormatting sqref="B58">
    <cfRule type="duplicateValues" dxfId="9" priority="14" stopIfTrue="1"/>
    <cfRule type="duplicateValues" dxfId="8" priority="15" stopIfTrue="1"/>
  </conditionalFormatting>
  <conditionalFormatting sqref="B58">
    <cfRule type="duplicateValues" dxfId="7" priority="16" stopIfTrue="1"/>
  </conditionalFormatting>
  <conditionalFormatting sqref="B163">
    <cfRule type="duplicateValues" dxfId="6" priority="9"/>
  </conditionalFormatting>
  <conditionalFormatting sqref="B63 B60">
    <cfRule type="duplicateValues" dxfId="5" priority="859"/>
  </conditionalFormatting>
  <conditionalFormatting sqref="B132:B139 B141:B155 B68:B72 B74:B78 B59 B64:B66 B38:B46 B80:B85 B87:B129 B161:B162 B48:B55 B164:B165">
    <cfRule type="duplicateValues" dxfId="4" priority="868"/>
  </conditionalFormatting>
  <conditionalFormatting sqref="B156:B160">
    <cfRule type="duplicateValues" dxfId="3" priority="4"/>
  </conditionalFormatting>
  <conditionalFormatting sqref="B213:B247">
    <cfRule type="duplicateValues" dxfId="2" priority="876"/>
  </conditionalFormatting>
  <conditionalFormatting sqref="B56:B57">
    <cfRule type="duplicateValues" dxfId="1" priority="3"/>
  </conditionalFormatting>
  <conditionalFormatting sqref="B166:B177">
    <cfRule type="duplicateValues" dxfId="0" priority="1"/>
  </conditionalFormatting>
  <pageMargins left="0.7" right="0.45" top="0.5" bottom="0.5" header="0.3" footer="0.3"/>
  <pageSetup paperSize="9" fitToHeight="0" orientation="portrait" r:id="rId1"/>
  <rowBreaks count="2" manualBreakCount="2">
    <brk id="33" max="3" man="1"/>
    <brk id="179" max="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February</vt:lpstr>
      <vt:lpstr>February 2022</vt:lpstr>
      <vt:lpstr>Accumulated as of Feb 2022</vt:lpstr>
      <vt:lpstr>'Accumulated as of Feb 2022'!Print_Area</vt:lpstr>
      <vt:lpstr>February!Print_Area</vt:lpstr>
      <vt:lpstr>'February 2022'!Print_Area</vt:lpstr>
      <vt:lpstr>'Accumulated as of Feb 2022'!Print_Titles</vt:lpstr>
      <vt:lpstr>'February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Microsoft Office User</cp:lastModifiedBy>
  <cp:lastPrinted>2021-06-22T10:45:43Z</cp:lastPrinted>
  <dcterms:created xsi:type="dcterms:W3CDTF">2020-03-20T08:58:11Z</dcterms:created>
  <dcterms:modified xsi:type="dcterms:W3CDTF">2022-03-07T09:24:10Z</dcterms:modified>
</cp:coreProperties>
</file>