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dambaolinh/Desktop/"/>
    </mc:Choice>
  </mc:AlternateContent>
  <xr:revisionPtr revIDLastSave="0" documentId="13_ncr:1_{1416C6D6-B1B6-7544-8D54-22BBED5F252D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December" sheetId="1" r:id="rId1"/>
    <sheet name="December 2021" sheetId="2" r:id="rId2"/>
    <sheet name="Accumulated as of Dec 2021" sheetId="3" r:id="rId3"/>
  </sheets>
  <externalReferences>
    <externalReference r:id="rId4"/>
  </externalReferences>
  <definedNames>
    <definedName name="_xlnm._FilterDatabase" localSheetId="1" hidden="1">'December 2021'!$B$32:$I$204</definedName>
    <definedName name="_xlnm.Print_Area" localSheetId="2">'Accumulated as of Dec 2021'!$A$1:$D$248</definedName>
    <definedName name="_xlnm.Print_Area" localSheetId="0">December!$A$1:$F$25</definedName>
    <definedName name="_xlnm.Print_Area" localSheetId="1">'December 2021'!$A$1:$I$204</definedName>
    <definedName name="_xlnm.Print_Titles" localSheetId="2">'Accumulated as of Dec 2021'!$183:$183</definedName>
    <definedName name="_xlnm.Print_Titles" localSheetId="1">'December 2021'!$32:$32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8" i="3" l="1"/>
  <c r="C248" i="3"/>
  <c r="D178" i="3"/>
  <c r="C178" i="3"/>
  <c r="I139" i="2"/>
  <c r="H139" i="2"/>
  <c r="G139" i="2"/>
  <c r="F139" i="2"/>
  <c r="E139" i="2"/>
  <c r="D139" i="2"/>
  <c r="C139" i="2"/>
  <c r="H27" i="2"/>
  <c r="G27" i="2"/>
  <c r="F27" i="2"/>
  <c r="E27" i="2"/>
  <c r="D27" i="2"/>
  <c r="C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F21" i="1"/>
  <c r="F20" i="1"/>
  <c r="F19" i="1"/>
  <c r="F9" i="1"/>
  <c r="I27" i="2" l="1"/>
  <c r="E17" i="1" l="1"/>
  <c r="F17" i="1" s="1"/>
  <c r="E16" i="1"/>
  <c r="F16" i="1" s="1"/>
  <c r="E12" i="1"/>
  <c r="F12" i="1" s="1"/>
  <c r="E15" i="1"/>
  <c r="F15" i="1" s="1"/>
  <c r="E11" i="1"/>
  <c r="F11" i="1" l="1"/>
  <c r="E13" i="1"/>
  <c r="F13" i="1" s="1"/>
  <c r="E10" i="1" l="1"/>
  <c r="F10" i="1" s="1"/>
  <c r="D28" i="3" l="1"/>
  <c r="C28" i="3"/>
  <c r="A181" i="3" l="1"/>
  <c r="A35" i="3"/>
  <c r="A143" i="2"/>
  <c r="A30" i="2"/>
</calcChain>
</file>

<file path=xl/sharedStrings.xml><?xml version="1.0" encoding="utf-8"?>
<sst xmlns="http://schemas.openxmlformats.org/spreadsheetml/2006/main" count="565" uniqueCount="309">
  <si>
    <t>Lũy kế đến 20/4/2013</t>
  </si>
  <si>
    <t xml:space="preserve">Vốn thực hiện </t>
  </si>
  <si>
    <t>103,3 tỷ USD</t>
  </si>
  <si>
    <t xml:space="preserve">Vốn đăng ký  </t>
  </si>
  <si>
    <t xml:space="preserve">214,4 tỷ USD </t>
  </si>
  <si>
    <t xml:space="preserve">Số dự án </t>
  </si>
  <si>
    <t>Singapore</t>
  </si>
  <si>
    <t>BritishVirginIslands</t>
  </si>
  <si>
    <t>Malaysia</t>
  </si>
  <si>
    <t>Australia</t>
  </si>
  <si>
    <t>Samoa</t>
  </si>
  <si>
    <t>Anguilla</t>
  </si>
  <si>
    <t>Cayman Islands</t>
  </si>
  <si>
    <t>Seychelles</t>
  </si>
  <si>
    <t>Canada</t>
  </si>
  <si>
    <t>Luxembourg</t>
  </si>
  <si>
    <t>Belize</t>
  </si>
  <si>
    <t>Marshall Islands</t>
  </si>
  <si>
    <t>Afghanistan</t>
  </si>
  <si>
    <t>British West Indies</t>
  </si>
  <si>
    <t>Pakistan</t>
  </si>
  <si>
    <t>Philippines</t>
  </si>
  <si>
    <t>Ukraina</t>
  </si>
  <si>
    <t>Israel</t>
  </si>
  <si>
    <t>Campuchia</t>
  </si>
  <si>
    <t>Nigeria</t>
  </si>
  <si>
    <t>Italia</t>
  </si>
  <si>
    <t>Ethiopia</t>
  </si>
  <si>
    <t>Saint Kitts and Nevis</t>
  </si>
  <si>
    <t>Syrian Arab Republic</t>
  </si>
  <si>
    <t>Sri Lanka</t>
  </si>
  <si>
    <t>Iceland</t>
  </si>
  <si>
    <t>New Zealand</t>
  </si>
  <si>
    <t>Ireland</t>
  </si>
  <si>
    <t>Indonesia</t>
  </si>
  <si>
    <t>Kazakhstan</t>
  </si>
  <si>
    <t>Jordan</t>
  </si>
  <si>
    <t>Iran (Islamic Republic of)</t>
  </si>
  <si>
    <t>Mali</t>
  </si>
  <si>
    <t>Dominica</t>
  </si>
  <si>
    <t>Slovakia</t>
  </si>
  <si>
    <t>Bangladesh</t>
  </si>
  <si>
    <t>Venezuela</t>
  </si>
  <si>
    <t>Libya</t>
  </si>
  <si>
    <t>Brazil</t>
  </si>
  <si>
    <t>Nepal</t>
  </si>
  <si>
    <t>Hungary</t>
  </si>
  <si>
    <t>Chile</t>
  </si>
  <si>
    <t>Belarus</t>
  </si>
  <si>
    <t>Guinea</t>
  </si>
  <si>
    <t>Lithuania</t>
  </si>
  <si>
    <t>Mexico</t>
  </si>
  <si>
    <t>Rumani</t>
  </si>
  <si>
    <t>Long An</t>
  </si>
  <si>
    <t>An Giang</t>
  </si>
  <si>
    <t>Gia Lai</t>
  </si>
  <si>
    <t>Kon Tum</t>
  </si>
  <si>
    <t>Brunei Darussalam</t>
  </si>
  <si>
    <t>Mauritius</t>
  </si>
  <si>
    <t>Bermuda</t>
  </si>
  <si>
    <t>Nauy</t>
  </si>
  <si>
    <t>Cook Islands</t>
  </si>
  <si>
    <t>Bahamas</t>
  </si>
  <si>
    <t>Angola</t>
  </si>
  <si>
    <t>Barbados</t>
  </si>
  <si>
    <t>Ecuador</t>
  </si>
  <si>
    <t>Saint Vincent and the Grenadines</t>
  </si>
  <si>
    <t>Swaziland</t>
  </si>
  <si>
    <t>Panama</t>
  </si>
  <si>
    <t>Channel Islands</t>
  </si>
  <si>
    <t>Isle of Man</t>
  </si>
  <si>
    <t>Bulgaria</t>
  </si>
  <si>
    <t>El Salvador</t>
  </si>
  <si>
    <t>Oman</t>
  </si>
  <si>
    <t>Costa Rica</t>
  </si>
  <si>
    <t>Armenia</t>
  </si>
  <si>
    <t>Island of Nevis</t>
  </si>
  <si>
    <t>United States Virgin Islands</t>
  </si>
  <si>
    <t>Andorra</t>
  </si>
  <si>
    <t>Guatemala</t>
  </si>
  <si>
    <t>Turks &amp; Caicos Islands</t>
  </si>
  <si>
    <t>Slovenia</t>
  </si>
  <si>
    <t>Serbia</t>
  </si>
  <si>
    <t>Kuwait</t>
  </si>
  <si>
    <t>Guinea Bissau</t>
  </si>
  <si>
    <t>Ghana</t>
  </si>
  <si>
    <t>Myanmar</t>
  </si>
  <si>
    <t>Guam</t>
  </si>
  <si>
    <t>Sudan</t>
  </si>
  <si>
    <t>Estonia</t>
  </si>
  <si>
    <t>Maldives</t>
  </si>
  <si>
    <t>Monaco</t>
  </si>
  <si>
    <t>Latvia</t>
  </si>
  <si>
    <t>Antigua and Barbuda</t>
  </si>
  <si>
    <t>Argentina</t>
  </si>
  <si>
    <t>Uruguay</t>
  </si>
  <si>
    <t>Honduras</t>
  </si>
  <si>
    <t>British Isles</t>
  </si>
  <si>
    <t>Palestine</t>
  </si>
  <si>
    <t>Yemen</t>
  </si>
  <si>
    <t>Turkmenistan</t>
  </si>
  <si>
    <t>Uganda</t>
  </si>
  <si>
    <t>Sierra Leone</t>
  </si>
  <si>
    <t>Djibouti</t>
  </si>
  <si>
    <t>Cameroon</t>
  </si>
  <si>
    <t>Liechtenstein</t>
  </si>
  <si>
    <t>Kenya</t>
  </si>
  <si>
    <t>Malta</t>
  </si>
  <si>
    <t>Colombia</t>
  </si>
  <si>
    <t>Congo</t>
  </si>
  <si>
    <t>Appendix I</t>
  </si>
  <si>
    <t>FOREIGN INVESTMENT AGENCY</t>
  </si>
  <si>
    <t>No.</t>
  </si>
  <si>
    <t>Indicator</t>
  </si>
  <si>
    <t>Units</t>
  </si>
  <si>
    <t>Comparison</t>
  </si>
  <si>
    <t>Realized capital</t>
  </si>
  <si>
    <t>Registered capital*</t>
  </si>
  <si>
    <t xml:space="preserve">   Newly registered</t>
  </si>
  <si>
    <t xml:space="preserve">   Additionally registered</t>
  </si>
  <si>
    <t xml:space="preserve">   Capital contribution, share purchase</t>
  </si>
  <si>
    <t>Number of projects*</t>
  </si>
  <si>
    <t>Export</t>
  </si>
  <si>
    <t xml:space="preserve">   Export (including oil)</t>
  </si>
  <si>
    <t xml:space="preserve">   Export (excluding oil)</t>
  </si>
  <si>
    <t>Import</t>
  </si>
  <si>
    <t>mil. USD</t>
  </si>
  <si>
    <t>project</t>
  </si>
  <si>
    <t>turn of project</t>
  </si>
  <si>
    <t>Note:</t>
  </si>
  <si>
    <t>*Figures as calculated from January 1st to the 20th of the reporting month</t>
  </si>
  <si>
    <t>Appendix II</t>
  </si>
  <si>
    <t>Foreign Investment Agency</t>
  </si>
  <si>
    <t>Sector</t>
  </si>
  <si>
    <t>Number of new projects</t>
  </si>
  <si>
    <t>Newly registered capital 
(Mil. USD)</t>
  </si>
  <si>
    <t>Number of extended projects</t>
  </si>
  <si>
    <t>Additional registered capital
(Mil. USD)</t>
  </si>
  <si>
    <t>Number of capital contribution and share purchase projects</t>
  </si>
  <si>
    <t>Capital contribution and share purchase (Mil. USD)</t>
  </si>
  <si>
    <t>Total registered capital (Mil. USD)</t>
  </si>
  <si>
    <t>Manufacturing, processing</t>
  </si>
  <si>
    <t>Production, electricity, gas, steam and air conditioning supply</t>
  </si>
  <si>
    <t>Real estate activities</t>
  </si>
  <si>
    <t>Professional, scientific and technical activities</t>
  </si>
  <si>
    <t xml:space="preserve">Wholesale and retail trade; repair of motor vehicles and motorcycles  </t>
  </si>
  <si>
    <t>Transportation and storage</t>
  </si>
  <si>
    <t>Agriculture, forestry and fishery</t>
  </si>
  <si>
    <t>Information and communication</t>
  </si>
  <si>
    <t>Financial, banking and insurance activities</t>
  </si>
  <si>
    <t>Accommodation and food service activities</t>
  </si>
  <si>
    <t>Construction</t>
  </si>
  <si>
    <t>Education and training</t>
  </si>
  <si>
    <t>Water supply, sewerage, waste management and remediation activities</t>
  </si>
  <si>
    <t>Administrative and support service activities</t>
  </si>
  <si>
    <t>Other service activities</t>
  </si>
  <si>
    <t>Mining and quarrying</t>
  </si>
  <si>
    <t>Public health and social work activities</t>
  </si>
  <si>
    <t>Arts, entertainment and recreation</t>
  </si>
  <si>
    <t>Total</t>
  </si>
  <si>
    <t>Counterpart</t>
  </si>
  <si>
    <t>Japan</t>
  </si>
  <si>
    <t>China</t>
  </si>
  <si>
    <t>Hong Kong</t>
  </si>
  <si>
    <t>Taiwan</t>
  </si>
  <si>
    <t>United States</t>
  </si>
  <si>
    <t>Thailand</t>
  </si>
  <si>
    <t>Netherlands</t>
  </si>
  <si>
    <t>Switzerlands</t>
  </si>
  <si>
    <t>United Kingdom</t>
  </si>
  <si>
    <t>Germany</t>
  </si>
  <si>
    <t>France</t>
  </si>
  <si>
    <t>Denmark</t>
  </si>
  <si>
    <t>Belgium</t>
  </si>
  <si>
    <t>India</t>
  </si>
  <si>
    <t>Sweden</t>
  </si>
  <si>
    <t>Spain</t>
  </si>
  <si>
    <t>Russia</t>
  </si>
  <si>
    <t>Austria</t>
  </si>
  <si>
    <t>Czechia</t>
  </si>
  <si>
    <t>South Africa</t>
  </si>
  <si>
    <t>Turkey</t>
  </si>
  <si>
    <t>Egypt</t>
  </si>
  <si>
    <t>Finland</t>
  </si>
  <si>
    <t>Lebanon</t>
  </si>
  <si>
    <t>Morocco</t>
  </si>
  <si>
    <t>Greece</t>
  </si>
  <si>
    <t>Poland</t>
  </si>
  <si>
    <t>Cyprus Republic</t>
  </si>
  <si>
    <t>United Arab Emirates</t>
  </si>
  <si>
    <t>Location</t>
  </si>
  <si>
    <t>Can Tho</t>
  </si>
  <si>
    <t>Binh Duong</t>
  </si>
  <si>
    <t>Hai Phong</t>
  </si>
  <si>
    <t>Bac Giang</t>
  </si>
  <si>
    <t>Ha Noi</t>
  </si>
  <si>
    <t>Quang Ninh</t>
  </si>
  <si>
    <t>Tay Ninh</t>
  </si>
  <si>
    <t>Dak Lak</t>
  </si>
  <si>
    <t>Bac Ninh</t>
  </si>
  <si>
    <t>Dong Nai</t>
  </si>
  <si>
    <t>Hung Yen</t>
  </si>
  <si>
    <t>Nghe An</t>
  </si>
  <si>
    <t>Hai Duong</t>
  </si>
  <si>
    <t>Da Nang</t>
  </si>
  <si>
    <t>Binh Phuoc</t>
  </si>
  <si>
    <t>Phu Tho</t>
  </si>
  <si>
    <t>Ninh Binh</t>
  </si>
  <si>
    <t>Quang Tri</t>
  </si>
  <si>
    <t>Ha Nam</t>
  </si>
  <si>
    <t>Nam Dinh</t>
  </si>
  <si>
    <t>Ninh Thuan</t>
  </si>
  <si>
    <t>Ben Tre</t>
  </si>
  <si>
    <t>Vinh Phuc</t>
  </si>
  <si>
    <t>Ba Ria - Vung Tau</t>
  </si>
  <si>
    <t>Thai Nguyen</t>
  </si>
  <si>
    <t>Quang Binh</t>
  </si>
  <si>
    <t>Binh Dinh</t>
  </si>
  <si>
    <t>Khanh Hoa</t>
  </si>
  <si>
    <t>Thanh Hoa</t>
  </si>
  <si>
    <t>Vinh Long</t>
  </si>
  <si>
    <t>Quang Ngai</t>
  </si>
  <si>
    <t>Quang Nam</t>
  </si>
  <si>
    <t>Thai Binh</t>
  </si>
  <si>
    <t>Yen Bai</t>
  </si>
  <si>
    <t>Ha Tinh</t>
  </si>
  <si>
    <t>Dak Nong</t>
  </si>
  <si>
    <t>Lao Cai</t>
  </si>
  <si>
    <t>Lam Dong</t>
  </si>
  <si>
    <t>Ca Mau</t>
  </si>
  <si>
    <t>Tien Giang</t>
  </si>
  <si>
    <t>Kien Giang</t>
  </si>
  <si>
    <t>Dong Thap</t>
  </si>
  <si>
    <t>Hau Giang</t>
  </si>
  <si>
    <t>Binh Thuan</t>
  </si>
  <si>
    <t>Tra Vinh</t>
  </si>
  <si>
    <t>Soc Trang</t>
  </si>
  <si>
    <t>Lai Chau</t>
  </si>
  <si>
    <t>Tuyen Quang</t>
  </si>
  <si>
    <t>Bac Lieu</t>
  </si>
  <si>
    <t>Hoa Binh</t>
  </si>
  <si>
    <t>Appendix III</t>
  </si>
  <si>
    <t>FDI ATTRACTION IN VIETNAM BY SECTOR</t>
  </si>
  <si>
    <t>Number of projects</t>
  </si>
  <si>
    <t xml:space="preserve"> Total registered capital 
(Mil. USD) </t>
  </si>
  <si>
    <t>Household's chores employment activities</t>
  </si>
  <si>
    <t>FDI ATTRACTION IN VIETNAM BY COUNTERPART</t>
  </si>
  <si>
    <t xml:space="preserve"> Total registered investment capital 
(Mil. USD) </t>
  </si>
  <si>
    <t>Danmek</t>
  </si>
  <si>
    <t>Czech Republic</t>
  </si>
  <si>
    <t>Laos</t>
  </si>
  <si>
    <t>Cuba</t>
  </si>
  <si>
    <t>Saudia Arabia</t>
  </si>
  <si>
    <t>Democratic People's Republic of Korea</t>
  </si>
  <si>
    <t>Mongolia</t>
  </si>
  <si>
    <t>Morroco</t>
  </si>
  <si>
    <t>Portugal</t>
  </si>
  <si>
    <t>Ho Chi Minh City</t>
  </si>
  <si>
    <t>Hanoi</t>
  </si>
  <si>
    <t>Phu Yen</t>
  </si>
  <si>
    <t>Lang Son</t>
  </si>
  <si>
    <t>Son La</t>
  </si>
  <si>
    <t>Cao Bang</t>
  </si>
  <si>
    <t>Bac Kan</t>
  </si>
  <si>
    <t>Ha Giang</t>
  </si>
  <si>
    <t>Dien Bien</t>
  </si>
  <si>
    <t>Gas</t>
  </si>
  <si>
    <t>Romania</t>
  </si>
  <si>
    <t>Côte d'Ivoire</t>
  </si>
  <si>
    <t>Thua Thien Hue</t>
  </si>
  <si>
    <t>Switzerland</t>
  </si>
  <si>
    <t>Albania</t>
  </si>
  <si>
    <t>Tanzania</t>
  </si>
  <si>
    <t>Vanuatu</t>
  </si>
  <si>
    <t>Israsel</t>
  </si>
  <si>
    <t>Uzbekistan</t>
  </si>
  <si>
    <t>Saudi Arabia</t>
  </si>
  <si>
    <t>Macau</t>
  </si>
  <si>
    <t>Republic of Korea</t>
  </si>
  <si>
    <t>United States of America</t>
  </si>
  <si>
    <t>Rusia</t>
  </si>
  <si>
    <t>Iraq</t>
  </si>
  <si>
    <t>Cu Ba</t>
  </si>
  <si>
    <t>Real estate business</t>
  </si>
  <si>
    <t>Liberia</t>
  </si>
  <si>
    <t>Nicaragua</t>
  </si>
  <si>
    <t>FDI BRIEF REPORT IN 2021</t>
  </si>
  <si>
    <t>2020</t>
  </si>
  <si>
    <t>2021</t>
  </si>
  <si>
    <t>Accumulated as of December 20th, 2021:</t>
  </si>
  <si>
    <t>140 countries and territories having investments in Vietnam with 34,527 projects and total registered capital of 408.1billion USD. Republic of Korea leads the list, followed by Japan, Singapore and Taiwan.</t>
  </si>
  <si>
    <t>FDI ATTRACTION IN 2021 BY SECTOR</t>
  </si>
  <si>
    <t>As from January 1st to December 20th, 2021</t>
  </si>
  <si>
    <t>FDI ATTRACTION IN 2021 BY COUNTERPART</t>
  </si>
  <si>
    <t>Macao</t>
  </si>
  <si>
    <t>Nam Phi</t>
  </si>
  <si>
    <t>Zimbabwe</t>
  </si>
  <si>
    <t>Cyprus</t>
  </si>
  <si>
    <t>FDI ATTRACTION IN 2021 BY LOCATION</t>
  </si>
  <si>
    <t xml:space="preserve">                     -  </t>
  </si>
  <si>
    <t xml:space="preserve">                                 -  </t>
  </si>
  <si>
    <t xml:space="preserve">                          -  </t>
  </si>
  <si>
    <t xml:space="preserve">                               -  </t>
  </si>
  <si>
    <t xml:space="preserve">                    -  </t>
  </si>
  <si>
    <t xml:space="preserve">                             -  </t>
  </si>
  <si>
    <t>(Valid projects accumulated as of December 20th, 2021)</t>
  </si>
  <si>
    <t>Anguillia</t>
  </si>
  <si>
    <t>Lesotho</t>
  </si>
  <si>
    <t>Hanoi, December 22rd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</si>
</sst>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(* #,##0.00_);_(* \(#,##0.00\);_(* &quot;-&quot;??_);_(@_)"/>
    <numFmt numFmtId="164" formatCode="_-* #,##0.00\ _₫_-;\-* #,##0.00\ _₫_-;_-* &quot;-&quot;??\ _₫_-;_-@_-"/>
    <numFmt numFmtId="165" formatCode="#,##0.0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.##0"/>
    <numFmt numFmtId="170" formatCode="0.0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\&quot;#,##0.00;[Red]&quot;\&quot;\-#,##0.00"/>
    <numFmt numFmtId="175" formatCode="&quot;\&quot;#,##0;[Red]&quot;\&quot;\-#,##0"/>
    <numFmt numFmtId="176" formatCode="_-* #,##0.00_-;\-* #,##0.00_-;_-* &quot;-&quot;??_-;_-@_-"/>
    <numFmt numFmtId="177" formatCode="_-&quot;£&quot;* #,##0_-;\-&quot;£&quot;* #,##0_-;_-&quot;£&quot;* &quot;-&quot;_-;_-@_-"/>
    <numFmt numFmtId="178" formatCode="_-* #,##0_-;\-* #,##0_-;_-* &quot;-&quot;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#,##0\ &quot;F&quot;;[Red]\-#,##0\ &quot;F&quot;"/>
    <numFmt numFmtId="182" formatCode="0.00_)"/>
    <numFmt numFmtId="183" formatCode="#.##"/>
    <numFmt numFmtId="184" formatCode="0.00E+00;\许"/>
    <numFmt numFmtId="185" formatCode="0.00E+00;\趰"/>
    <numFmt numFmtId="186" formatCode="0.0E+00;\趰"/>
    <numFmt numFmtId="187" formatCode="0E+00;\趰"/>
    <numFmt numFmtId="188" formatCode="#,##0.0;[Red]\-#,##0.0"/>
    <numFmt numFmtId="189" formatCode="0.000%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  <charset val="163"/>
    </font>
    <font>
      <b/>
      <sz val="13"/>
      <color indexed="8"/>
      <name val="Times New Roman"/>
      <family val="1"/>
    </font>
    <font>
      <b/>
      <i/>
      <sz val="11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3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VNtimes new roman"/>
      <family val="2"/>
    </font>
    <font>
      <sz val="14"/>
      <name val="??"/>
      <family val="3"/>
    </font>
    <font>
      <sz val="12"/>
      <name val=".VnTime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8"/>
      <name val="Arial"/>
      <family val="2"/>
    </font>
    <font>
      <b/>
      <i/>
      <sz val="16"/>
      <name val="Helv"/>
    </font>
    <font>
      <sz val="12"/>
      <color indexed="8"/>
      <name val="Times New Roman"/>
      <family val="2"/>
    </font>
    <font>
      <sz val="12"/>
      <name val="Times New Roman"/>
      <family val="1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8"/>
      <color theme="3"/>
      <name val="Calibri Light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5" fillId="0" borderId="0"/>
    <xf numFmtId="18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9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5" borderId="0"/>
    <xf numFmtId="0" fontId="35" fillId="5" borderId="0"/>
    <xf numFmtId="0" fontId="37" fillId="5" borderId="0"/>
    <xf numFmtId="0" fontId="38" fillId="0" borderId="0">
      <alignment wrapText="1"/>
    </xf>
    <xf numFmtId="0" fontId="3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5" fontId="29" fillId="0" borderId="0" applyFont="0" applyFill="0" applyBorder="0" applyAlignment="0" applyProtection="0"/>
    <xf numFmtId="0" fontId="39" fillId="0" borderId="0"/>
    <xf numFmtId="0" fontId="39" fillId="0" borderId="0"/>
    <xf numFmtId="37" fontId="40" fillId="0" borderId="0"/>
    <xf numFmtId="0" fontId="41" fillId="0" borderId="0"/>
    <xf numFmtId="170" fontId="25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7" fillId="0" borderId="17" applyNumberFormat="0" applyAlignment="0" applyProtection="0">
      <alignment horizontal="left" vertical="center"/>
    </xf>
    <xf numFmtId="0" fontId="17" fillId="0" borderId="18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0"/>
    <xf numFmtId="177" fontId="25" fillId="0" borderId="19"/>
    <xf numFmtId="177" fontId="6" fillId="0" borderId="19"/>
    <xf numFmtId="177" fontId="6" fillId="0" borderId="19"/>
    <xf numFmtId="0" fontId="26" fillId="0" borderId="0" applyNumberFormat="0" applyFont="0" applyFill="0" applyAlignment="0"/>
    <xf numFmtId="182" fontId="43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4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5" fillId="0" borderId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20" applyNumberFormat="0" applyFont="0" applyFill="0" applyAlignment="0" applyProtection="0"/>
    <xf numFmtId="0" fontId="46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0" fontId="52" fillId="0" borderId="0"/>
    <xf numFmtId="0" fontId="26" fillId="0" borderId="0"/>
    <xf numFmtId="178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81" fontId="53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25" fillId="0" borderId="0"/>
    <xf numFmtId="0" fontId="25" fillId="0" borderId="0"/>
    <xf numFmtId="0" fontId="55" fillId="0" borderId="0" applyNumberFormat="0" applyFill="0" applyBorder="0" applyAlignment="0" applyProtection="0"/>
    <xf numFmtId="0" fontId="56" fillId="0" borderId="24" applyNumberFormat="0" applyFill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8" borderId="0" applyNumberFormat="0" applyBorder="0" applyAlignment="0" applyProtection="0"/>
    <xf numFmtId="0" fontId="62" fillId="9" borderId="27" applyNumberFormat="0" applyAlignment="0" applyProtection="0"/>
    <xf numFmtId="0" fontId="63" fillId="10" borderId="28" applyNumberFormat="0" applyAlignment="0" applyProtection="0"/>
    <xf numFmtId="0" fontId="64" fillId="10" borderId="27" applyNumberFormat="0" applyAlignment="0" applyProtection="0"/>
    <xf numFmtId="0" fontId="65" fillId="0" borderId="29" applyNumberFormat="0" applyFill="0" applyAlignment="0" applyProtection="0"/>
    <xf numFmtId="0" fontId="66" fillId="11" borderId="30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2" applyNumberFormat="0" applyFill="0" applyAlignment="0" applyProtection="0"/>
    <xf numFmtId="0" fontId="7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0" fillId="36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2" borderId="31" applyNumberFormat="0" applyFont="0" applyAlignment="0" applyProtection="0"/>
  </cellStyleXfs>
  <cellXfs count="17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165" fontId="4" fillId="0" borderId="0" xfId="0" applyNumberFormat="1" applyFont="1"/>
    <xf numFmtId="165" fontId="5" fillId="0" borderId="0" xfId="0" applyNumberFormat="1" applyFont="1"/>
    <xf numFmtId="166" fontId="7" fillId="0" borderId="0" xfId="3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8" fillId="0" borderId="0" xfId="3" applyNumberFormat="1" applyFont="1" applyAlignment="1">
      <alignment horizontal="center"/>
    </xf>
    <xf numFmtId="166" fontId="4" fillId="0" borderId="0" xfId="3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0" xfId="0" applyFont="1" applyFill="1"/>
    <xf numFmtId="0" fontId="5" fillId="0" borderId="4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6" xfId="0" applyNumberFormat="1" applyFont="1" applyBorder="1" applyAlignment="1">
      <alignment horizontal="left"/>
    </xf>
    <xf numFmtId="0" fontId="5" fillId="0" borderId="7" xfId="0" applyFont="1" applyFill="1" applyBorder="1"/>
    <xf numFmtId="0" fontId="5" fillId="0" borderId="0" xfId="0" applyNumberFormat="1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5" fillId="0" borderId="0" xfId="3" applyNumberFormat="1" applyFont="1" applyFill="1" applyBorder="1"/>
    <xf numFmtId="0" fontId="12" fillId="0" borderId="0" xfId="0" applyFont="1"/>
    <xf numFmtId="167" fontId="13" fillId="0" borderId="0" xfId="4" applyNumberFormat="1" applyFont="1"/>
    <xf numFmtId="166" fontId="5" fillId="0" borderId="0" xfId="3" applyNumberFormat="1" applyFont="1"/>
    <xf numFmtId="0" fontId="5" fillId="0" borderId="0" xfId="0" applyFont="1" applyAlignment="1">
      <alignment horizontal="left"/>
    </xf>
    <xf numFmtId="166" fontId="14" fillId="0" borderId="0" xfId="3" applyNumberFormat="1" applyFont="1"/>
    <xf numFmtId="10" fontId="5" fillId="0" borderId="0" xfId="2" applyNumberFormat="1" applyFont="1"/>
    <xf numFmtId="4" fontId="10" fillId="0" borderId="0" xfId="0" applyNumberFormat="1" applyFont="1"/>
    <xf numFmtId="165" fontId="10" fillId="0" borderId="0" xfId="0" applyNumberFormat="1" applyFont="1"/>
    <xf numFmtId="9" fontId="10" fillId="0" borderId="0" xfId="3" applyFont="1"/>
    <xf numFmtId="166" fontId="10" fillId="0" borderId="0" xfId="3" applyNumberFormat="1" applyFont="1"/>
    <xf numFmtId="165" fontId="16" fillId="0" borderId="0" xfId="0" applyNumberFormat="1" applyFont="1"/>
    <xf numFmtId="165" fontId="10" fillId="0" borderId="0" xfId="0" applyNumberFormat="1" applyFont="1" applyAlignment="1"/>
    <xf numFmtId="166" fontId="10" fillId="0" borderId="0" xfId="3" applyNumberFormat="1" applyFont="1" applyAlignment="1"/>
    <xf numFmtId="165" fontId="3" fillId="0" borderId="0" xfId="0" applyNumberFormat="1" applyFont="1" applyAlignment="1"/>
    <xf numFmtId="166" fontId="3" fillId="0" borderId="0" xfId="3" applyNumberFormat="1" applyFont="1" applyAlignment="1"/>
    <xf numFmtId="1" fontId="4" fillId="0" borderId="0" xfId="4" applyNumberFormat="1" applyFont="1" applyAlignment="1">
      <alignment horizontal="left"/>
    </xf>
    <xf numFmtId="165" fontId="10" fillId="0" borderId="0" xfId="0" applyNumberFormat="1" applyFont="1" applyAlignment="1">
      <alignment horizontal="center"/>
    </xf>
    <xf numFmtId="166" fontId="3" fillId="0" borderId="0" xfId="3" applyNumberFormat="1" applyFont="1"/>
    <xf numFmtId="9" fontId="3" fillId="0" borderId="0" xfId="3" applyFont="1"/>
    <xf numFmtId="43" fontId="3" fillId="0" borderId="0" xfId="4" applyFont="1"/>
    <xf numFmtId="167" fontId="0" fillId="0" borderId="0" xfId="1" applyNumberFormat="1" applyFont="1"/>
    <xf numFmtId="43" fontId="0" fillId="0" borderId="0" xfId="1" applyNumberFormat="1" applyFont="1"/>
    <xf numFmtId="167" fontId="7" fillId="0" borderId="0" xfId="1" applyNumberFormat="1" applyFont="1" applyAlignment="1">
      <alignment horizontal="right"/>
    </xf>
    <xf numFmtId="167" fontId="18" fillId="2" borderId="9" xfId="1" applyNumberFormat="1" applyFont="1" applyFill="1" applyBorder="1" applyAlignment="1">
      <alignment horizontal="center" vertical="center" wrapText="1"/>
    </xf>
    <xf numFmtId="43" fontId="18" fillId="2" borderId="9" xfId="1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7" fontId="19" fillId="2" borderId="16" xfId="1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43" fontId="19" fillId="0" borderId="0" xfId="1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67" fontId="21" fillId="3" borderId="0" xfId="5" applyNumberFormat="1" applyFont="1" applyFill="1"/>
    <xf numFmtId="168" fontId="22" fillId="3" borderId="0" xfId="5" applyNumberFormat="1" applyFont="1" applyFill="1" applyAlignment="1">
      <alignment horizontal="right"/>
    </xf>
    <xf numFmtId="0" fontId="21" fillId="3" borderId="0" xfId="0" applyFont="1" applyFill="1"/>
    <xf numFmtId="168" fontId="21" fillId="3" borderId="0" xfId="5" applyNumberFormat="1" applyFont="1" applyFill="1"/>
    <xf numFmtId="169" fontId="20" fillId="3" borderId="5" xfId="0" applyNumberFormat="1" applyFont="1" applyFill="1" applyBorder="1" applyAlignment="1">
      <alignment horizontal="center" vertical="center" wrapText="1"/>
    </xf>
    <xf numFmtId="0" fontId="20" fillId="3" borderId="5" xfId="6" applyNumberFormat="1" applyFont="1" applyFill="1" applyBorder="1" applyAlignment="1">
      <alignment horizontal="center" vertical="center" wrapText="1"/>
    </xf>
    <xf numFmtId="167" fontId="20" fillId="3" borderId="5" xfId="5" applyNumberFormat="1" applyFont="1" applyFill="1" applyBorder="1" applyAlignment="1">
      <alignment horizontal="center" vertical="center" wrapText="1"/>
    </xf>
    <xf numFmtId="168" fontId="20" fillId="3" borderId="5" xfId="5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wrapText="1"/>
    </xf>
    <xf numFmtId="167" fontId="21" fillId="3" borderId="5" xfId="5" applyNumberFormat="1" applyFont="1" applyFill="1" applyBorder="1"/>
    <xf numFmtId="167" fontId="20" fillId="4" borderId="5" xfId="5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 wrapText="1"/>
    </xf>
    <xf numFmtId="167" fontId="20" fillId="3" borderId="0" xfId="5" applyNumberFormat="1" applyFont="1" applyFill="1" applyBorder="1" applyAlignment="1">
      <alignment horizontal="right" vertical="center" wrapText="1"/>
    </xf>
    <xf numFmtId="168" fontId="20" fillId="3" borderId="0" xfId="5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9" fontId="4" fillId="0" borderId="0" xfId="2" applyFont="1"/>
    <xf numFmtId="167" fontId="0" fillId="0" borderId="12" xfId="1" applyNumberFormat="1" applyFont="1" applyBorder="1" applyAlignment="1">
      <alignment vertical="center"/>
    </xf>
    <xf numFmtId="0" fontId="0" fillId="0" borderId="11" xfId="0" applyNumberFormat="1" applyBorder="1" applyAlignment="1">
      <alignment vertical="center" wrapText="1"/>
    </xf>
    <xf numFmtId="0" fontId="0" fillId="0" borderId="12" xfId="0" applyNumberFormat="1" applyBorder="1" applyAlignment="1">
      <alignment vertical="center" wrapText="1"/>
    </xf>
    <xf numFmtId="0" fontId="0" fillId="0" borderId="12" xfId="0" applyNumberFormat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11" xfId="0" applyNumberFormat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43" fontId="7" fillId="0" borderId="0" xfId="1" applyNumberFormat="1" applyFont="1" applyAlignment="1">
      <alignment horizontal="right"/>
    </xf>
    <xf numFmtId="43" fontId="18" fillId="2" borderId="10" xfId="1" applyNumberFormat="1" applyFont="1" applyFill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left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3" fontId="5" fillId="0" borderId="0" xfId="0" applyNumberFormat="1" applyFont="1" applyFill="1" applyBorder="1"/>
    <xf numFmtId="168" fontId="0" fillId="0" borderId="13" xfId="1" applyNumberFormat="1" applyFont="1" applyBorder="1" applyAlignment="1">
      <alignment vertical="center"/>
    </xf>
    <xf numFmtId="169" fontId="21" fillId="3" borderId="0" xfId="0" applyNumberFormat="1" applyFont="1" applyFill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43" fontId="0" fillId="0" borderId="12" xfId="1" applyFont="1" applyBorder="1" applyAlignment="1">
      <alignment horizontal="left" vertical="center"/>
    </xf>
    <xf numFmtId="43" fontId="0" fillId="0" borderId="12" xfId="1" applyFont="1" applyBorder="1" applyAlignment="1">
      <alignment vertical="center"/>
    </xf>
    <xf numFmtId="43" fontId="0" fillId="0" borderId="12" xfId="1" applyFont="1" applyFill="1" applyBorder="1" applyAlignment="1">
      <alignment horizontal="left" vertical="center"/>
    </xf>
    <xf numFmtId="43" fontId="0" fillId="0" borderId="14" xfId="1" applyFont="1" applyBorder="1" applyAlignment="1">
      <alignment horizontal="left" vertical="center"/>
    </xf>
    <xf numFmtId="43" fontId="0" fillId="0" borderId="14" xfId="1" applyFont="1" applyBorder="1"/>
    <xf numFmtId="43" fontId="11" fillId="0" borderId="12" xfId="1" applyFont="1" applyBorder="1" applyAlignment="1">
      <alignment vertical="center"/>
    </xf>
    <xf numFmtId="3" fontId="5" fillId="0" borderId="0" xfId="0" applyNumberFormat="1" applyFont="1"/>
    <xf numFmtId="168" fontId="0" fillId="0" borderId="12" xfId="1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71" fillId="2" borderId="8" xfId="0" applyFont="1" applyFill="1" applyBorder="1" applyAlignment="1">
      <alignment horizontal="center" vertical="center" wrapText="1"/>
    </xf>
    <xf numFmtId="0" fontId="71" fillId="2" borderId="9" xfId="0" applyFont="1" applyFill="1" applyBorder="1" applyAlignment="1">
      <alignment horizontal="center" vertical="center" wrapText="1"/>
    </xf>
    <xf numFmtId="167" fontId="71" fillId="2" borderId="9" xfId="1" applyNumberFormat="1" applyFont="1" applyFill="1" applyBorder="1" applyAlignment="1">
      <alignment horizontal="center" vertical="center" wrapText="1"/>
    </xf>
    <xf numFmtId="43" fontId="71" fillId="2" borderId="9" xfId="1" applyNumberFormat="1" applyFont="1" applyFill="1" applyBorder="1" applyAlignment="1">
      <alignment horizontal="center" vertical="center" wrapText="1"/>
    </xf>
    <xf numFmtId="3" fontId="71" fillId="2" borderId="9" xfId="0" applyNumberFormat="1" applyFont="1" applyFill="1" applyBorder="1" applyAlignment="1">
      <alignment horizontal="center" vertical="center" wrapText="1"/>
    </xf>
    <xf numFmtId="43" fontId="71" fillId="2" borderId="10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72" fillId="0" borderId="12" xfId="0" applyFont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 wrapText="1"/>
    </xf>
    <xf numFmtId="0" fontId="73" fillId="3" borderId="5" xfId="0" applyFont="1" applyFill="1" applyBorder="1" applyAlignment="1">
      <alignment wrapText="1"/>
    </xf>
    <xf numFmtId="0" fontId="74" fillId="3" borderId="5" xfId="0" applyFont="1" applyFill="1" applyBorder="1" applyAlignment="1">
      <alignment wrapText="1"/>
    </xf>
    <xf numFmtId="43" fontId="75" fillId="0" borderId="14" xfId="0" applyNumberFormat="1" applyFont="1" applyBorder="1" applyAlignment="1">
      <alignment horizontal="left" vertical="center"/>
    </xf>
    <xf numFmtId="0" fontId="0" fillId="0" borderId="34" xfId="0" applyNumberFormat="1" applyBorder="1" applyAlignment="1">
      <alignment horizontal="center" vertical="center"/>
    </xf>
    <xf numFmtId="43" fontId="0" fillId="0" borderId="14" xfId="1" applyFont="1" applyBorder="1" applyAlignment="1">
      <alignment vertical="center"/>
    </xf>
    <xf numFmtId="166" fontId="5" fillId="0" borderId="35" xfId="3" applyNumberFormat="1" applyFont="1" applyFill="1" applyBorder="1"/>
    <xf numFmtId="4" fontId="5" fillId="0" borderId="5" xfId="1" applyNumberFormat="1" applyFont="1" applyFill="1" applyBorder="1" applyAlignment="1">
      <alignment horizontal="right"/>
    </xf>
    <xf numFmtId="166" fontId="5" fillId="0" borderId="35" xfId="3" applyNumberFormat="1" applyFont="1" applyBorder="1"/>
    <xf numFmtId="3" fontId="5" fillId="0" borderId="23" xfId="0" applyNumberFormat="1" applyFont="1" applyBorder="1"/>
    <xf numFmtId="166" fontId="5" fillId="0" borderId="36" xfId="3" applyNumberFormat="1" applyFont="1" applyBorder="1"/>
    <xf numFmtId="166" fontId="5" fillId="0" borderId="37" xfId="3" applyNumberFormat="1" applyFont="1" applyFill="1" applyBorder="1"/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74" fillId="0" borderId="12" xfId="0" applyNumberFormat="1" applyFont="1" applyBorder="1" applyAlignment="1">
      <alignment horizontal="left" vertical="center"/>
    </xf>
    <xf numFmtId="43" fontId="2" fillId="0" borderId="12" xfId="1" applyFont="1" applyBorder="1" applyAlignment="1">
      <alignment vertical="center"/>
    </xf>
    <xf numFmtId="43" fontId="72" fillId="0" borderId="12" xfId="1" applyFont="1" applyBorder="1" applyAlignment="1">
      <alignment vertical="center"/>
    </xf>
    <xf numFmtId="189" fontId="21" fillId="3" borderId="0" xfId="2" applyNumberFormat="1" applyFont="1" applyFill="1"/>
    <xf numFmtId="10" fontId="21" fillId="3" borderId="0" xfId="2" applyNumberFormat="1" applyFont="1" applyFill="1"/>
    <xf numFmtId="43" fontId="20" fillId="4" borderId="5" xfId="5" applyNumberFormat="1" applyFont="1" applyFill="1" applyBorder="1" applyAlignment="1">
      <alignment horizontal="right" vertical="center" wrapText="1"/>
    </xf>
    <xf numFmtId="43" fontId="74" fillId="0" borderId="12" xfId="1" applyFont="1" applyBorder="1" applyAlignment="1">
      <alignment wrapText="1"/>
    </xf>
    <xf numFmtId="3" fontId="5" fillId="0" borderId="5" xfId="0" applyNumberFormat="1" applyFont="1" applyBorder="1"/>
    <xf numFmtId="3" fontId="5" fillId="0" borderId="7" xfId="0" applyNumberFormat="1" applyFont="1" applyBorder="1"/>
    <xf numFmtId="43" fontId="0" fillId="0" borderId="13" xfId="1" applyFont="1" applyBorder="1" applyAlignment="1">
      <alignment vertical="center"/>
    </xf>
    <xf numFmtId="43" fontId="0" fillId="0" borderId="13" xfId="1" applyFont="1" applyFill="1" applyBorder="1" applyAlignment="1">
      <alignment vertical="center"/>
    </xf>
    <xf numFmtId="43" fontId="19" fillId="2" borderId="16" xfId="1" applyFont="1" applyFill="1" applyBorder="1" applyAlignment="1">
      <alignment vertical="center"/>
    </xf>
    <xf numFmtId="43" fontId="76" fillId="0" borderId="12" xfId="1" applyFont="1" applyFill="1" applyBorder="1" applyAlignment="1">
      <alignment horizontal="left" vertical="center"/>
    </xf>
    <xf numFmtId="167" fontId="75" fillId="0" borderId="12" xfId="0" applyNumberFormat="1" applyFont="1" applyBorder="1" applyAlignment="1">
      <alignment vertical="center"/>
    </xf>
    <xf numFmtId="43" fontId="75" fillId="0" borderId="38" xfId="0" applyNumberFormat="1" applyFont="1" applyBorder="1" applyAlignment="1">
      <alignment vertical="center"/>
    </xf>
    <xf numFmtId="167" fontId="75" fillId="0" borderId="38" xfId="0" applyNumberFormat="1" applyFont="1" applyBorder="1" applyAlignment="1">
      <alignment vertical="center"/>
    </xf>
    <xf numFmtId="43" fontId="75" fillId="0" borderId="39" xfId="0" applyNumberFormat="1" applyFont="1" applyBorder="1" applyAlignment="1">
      <alignment vertical="center"/>
    </xf>
    <xf numFmtId="167" fontId="75" fillId="0" borderId="40" xfId="0" applyNumberFormat="1" applyFont="1" applyBorder="1" applyAlignment="1">
      <alignment vertical="center"/>
    </xf>
    <xf numFmtId="43" fontId="75" fillId="0" borderId="41" xfId="0" applyNumberFormat="1" applyFont="1" applyBorder="1" applyAlignment="1">
      <alignment vertical="center"/>
    </xf>
    <xf numFmtId="167" fontId="75" fillId="0" borderId="41" xfId="0" applyNumberFormat="1" applyFont="1" applyBorder="1" applyAlignment="1">
      <alignment vertical="center"/>
    </xf>
    <xf numFmtId="43" fontId="75" fillId="0" borderId="42" xfId="0" applyNumberFormat="1" applyFont="1" applyBorder="1" applyAlignment="1">
      <alignment vertical="center"/>
    </xf>
    <xf numFmtId="167" fontId="18" fillId="37" borderId="43" xfId="0" applyNumberFormat="1" applyFont="1" applyFill="1" applyBorder="1" applyAlignment="1">
      <alignment vertical="center"/>
    </xf>
    <xf numFmtId="43" fontId="18" fillId="37" borderId="44" xfId="0" applyNumberFormat="1" applyFont="1" applyFill="1" applyBorder="1" applyAlignment="1">
      <alignment vertical="center"/>
    </xf>
    <xf numFmtId="167" fontId="18" fillId="37" borderId="44" xfId="0" applyNumberFormat="1" applyFont="1" applyFill="1" applyBorder="1" applyAlignment="1">
      <alignment vertical="center"/>
    </xf>
    <xf numFmtId="43" fontId="18" fillId="37" borderId="45" xfId="0" applyNumberFormat="1" applyFont="1" applyFill="1" applyBorder="1" applyAlignment="1">
      <alignment vertical="center"/>
    </xf>
    <xf numFmtId="43" fontId="21" fillId="3" borderId="5" xfId="5" applyFont="1" applyFill="1" applyBorder="1"/>
    <xf numFmtId="0" fontId="74" fillId="0" borderId="0" xfId="0" applyNumberFormat="1" applyFont="1" applyBorder="1" applyAlignment="1">
      <alignment horizontal="left" vertical="center"/>
    </xf>
    <xf numFmtId="43" fontId="20" fillId="4" borderId="5" xfId="5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2" borderId="22" xfId="0" applyNumberFormat="1" applyFont="1" applyFill="1" applyBorder="1" applyAlignment="1">
      <alignment horizontal="center" vertical="center"/>
    </xf>
    <xf numFmtId="0" fontId="19" fillId="2" borderId="21" xfId="0" applyNumberFormat="1" applyFont="1" applyFill="1" applyBorder="1" applyAlignment="1">
      <alignment horizontal="center" vertical="center"/>
    </xf>
    <xf numFmtId="0" fontId="1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9" fillId="2" borderId="15" xfId="0" applyNumberFormat="1" applyFont="1" applyFill="1" applyBorder="1" applyAlignment="1">
      <alignment horizontal="center" vertical="center"/>
    </xf>
    <xf numFmtId="0" fontId="19" fillId="2" borderId="16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0" xfId="6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0" fillId="3" borderId="0" xfId="6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</cellXfs>
  <cellStyles count="208">
    <cellStyle name="_Book1" xfId="16" xr:uid="{00000000-0005-0000-0000-000008000000}"/>
    <cellStyle name="??" xfId="8" xr:uid="{00000000-0005-0000-0000-000000000000}"/>
    <cellStyle name="?? [0.00]_PRODUCT DETAIL Q1" xfId="9" xr:uid="{00000000-0005-0000-0000-000001000000}"/>
    <cellStyle name="?? [0]" xfId="10" xr:uid="{00000000-0005-0000-0000-000002000000}"/>
    <cellStyle name="??_(????)??????" xfId="15" xr:uid="{00000000-0005-0000-0000-000007000000}"/>
    <cellStyle name="???_95" xfId="14" xr:uid="{00000000-0005-0000-0000-000006000000}"/>
    <cellStyle name="???? [0.00]_PRODUCT DETAIL Q1" xfId="11" xr:uid="{00000000-0005-0000-0000-000003000000}"/>
    <cellStyle name="????_PRODUCT DETAIL Q1" xfId="12" xr:uid="{00000000-0005-0000-0000-000004000000}"/>
    <cellStyle name="???[0]_Book1" xfId="13" xr:uid="{00000000-0005-0000-0000-000005000000}"/>
    <cellStyle name="1" xfId="17" xr:uid="{00000000-0005-0000-0000-000009000000}"/>
    <cellStyle name="2" xfId="18" xr:uid="{00000000-0005-0000-0000-00000A000000}"/>
    <cellStyle name="20% - Accent1" xfId="180" builtinId="30" customBuiltin="1"/>
    <cellStyle name="20% - Accent2" xfId="184" builtinId="34" customBuiltin="1"/>
    <cellStyle name="20% - Accent3" xfId="188" builtinId="38" customBuiltin="1"/>
    <cellStyle name="20% - Accent4" xfId="192" builtinId="42" customBuiltin="1"/>
    <cellStyle name="20% - Accent5" xfId="196" builtinId="46" customBuiltin="1"/>
    <cellStyle name="20% - Accent6" xfId="200" builtinId="50" customBuiltin="1"/>
    <cellStyle name="3" xfId="19" xr:uid="{00000000-0005-0000-0000-000011000000}"/>
    <cellStyle name="4" xfId="20" xr:uid="{00000000-0005-0000-0000-000012000000}"/>
    <cellStyle name="40% - Accent1" xfId="181" builtinId="31" customBuiltin="1"/>
    <cellStyle name="40% - Accent2" xfId="185" builtinId="35" customBuiltin="1"/>
    <cellStyle name="40% - Accent3" xfId="189" builtinId="39" customBuiltin="1"/>
    <cellStyle name="40% - Accent4" xfId="193" builtinId="43" customBuiltin="1"/>
    <cellStyle name="40% - Accent5" xfId="197" builtinId="47" customBuiltin="1"/>
    <cellStyle name="40% - Accent6" xfId="201" builtinId="51" customBuiltin="1"/>
    <cellStyle name="60% - Accent1" xfId="182" builtinId="32" customBuiltin="1"/>
    <cellStyle name="60% - Accent2" xfId="186" builtinId="36" customBuiltin="1"/>
    <cellStyle name="60% - Accent3" xfId="190" builtinId="40" customBuiltin="1"/>
    <cellStyle name="60% - Accent4" xfId="194" builtinId="44" customBuiltin="1"/>
    <cellStyle name="60% - Accent5" xfId="198" builtinId="48" customBuiltin="1"/>
    <cellStyle name="60% - Accent6" xfId="202" builtinId="52" customBuiltin="1"/>
    <cellStyle name="Accent1" xfId="179" builtinId="29" customBuiltin="1"/>
    <cellStyle name="Accent2" xfId="183" builtinId="33" customBuiltin="1"/>
    <cellStyle name="Accent3" xfId="187" builtinId="37" customBuiltin="1"/>
    <cellStyle name="Accent4" xfId="191" builtinId="41" customBuiltin="1"/>
    <cellStyle name="Accent5" xfId="195" builtinId="45" customBuiltin="1"/>
    <cellStyle name="Accent6" xfId="199" builtinId="49" customBuiltin="1"/>
    <cellStyle name="AeE­ [0]_INQUIRY ¿μ¾÷AßAø " xfId="21" xr:uid="{00000000-0005-0000-0000-000025000000}"/>
    <cellStyle name="ÅëÈ­ [0]_S" xfId="22" xr:uid="{00000000-0005-0000-0000-000026000000}"/>
    <cellStyle name="AeE­_INQUIRY ¿μ¾÷AßAø " xfId="23" xr:uid="{00000000-0005-0000-0000-000027000000}"/>
    <cellStyle name="ÅëÈ­_S" xfId="24" xr:uid="{00000000-0005-0000-0000-000028000000}"/>
    <cellStyle name="AÞ¸¶ [0]_INQUIRY ¿?¾÷AßAø " xfId="25" xr:uid="{00000000-0005-0000-0000-000029000000}"/>
    <cellStyle name="ÄÞ¸¶ [0]_S" xfId="26" xr:uid="{00000000-0005-0000-0000-00002A000000}"/>
    <cellStyle name="AÞ¸¶_INQUIRY ¿?¾÷AßAø " xfId="27" xr:uid="{00000000-0005-0000-0000-00002B000000}"/>
    <cellStyle name="ÄÞ¸¶_S" xfId="28" xr:uid="{00000000-0005-0000-0000-00002C000000}"/>
    <cellStyle name="Bad" xfId="169" builtinId="27" customBuiltin="1"/>
    <cellStyle name="C?AØ_¿?¾÷CoE² " xfId="29" xr:uid="{00000000-0005-0000-0000-00002E000000}"/>
    <cellStyle name="C￥AØ_¿μ¾÷CoE² " xfId="30" xr:uid="{00000000-0005-0000-0000-00002F000000}"/>
    <cellStyle name="Ç¥ÁØ_S" xfId="31" xr:uid="{00000000-0005-0000-0000-000030000000}"/>
    <cellStyle name="C￥AØ_Sheet1_¿μ¾÷CoE² " xfId="32" xr:uid="{00000000-0005-0000-0000-000031000000}"/>
    <cellStyle name="Calc Currency (0)" xfId="33" xr:uid="{00000000-0005-0000-0000-000032000000}"/>
    <cellStyle name="Calc Currency (0) 2" xfId="34" xr:uid="{00000000-0005-0000-0000-000033000000}"/>
    <cellStyle name="Calc Currency (0) 3" xfId="35" xr:uid="{00000000-0005-0000-0000-000034000000}"/>
    <cellStyle name="Calculation" xfId="173" builtinId="22" customBuiltin="1"/>
    <cellStyle name="Check Cell" xfId="175" builtinId="23" customBuiltin="1"/>
    <cellStyle name="Comma" xfId="1" builtinId="3"/>
    <cellStyle name="Comma 2" xfId="37" xr:uid="{00000000-0005-0000-0000-000038000000}"/>
    <cellStyle name="Comma 2 2" xfId="38" xr:uid="{00000000-0005-0000-0000-000039000000}"/>
    <cellStyle name="Comma 2 2 2" xfId="39" xr:uid="{00000000-0005-0000-0000-00003A000000}"/>
    <cellStyle name="Comma 2 2 3" xfId="4" xr:uid="{00000000-0005-0000-0000-00003B000000}"/>
    <cellStyle name="Comma 2 2 3 2" xfId="40" xr:uid="{00000000-0005-0000-0000-00003C000000}"/>
    <cellStyle name="Comma 2 2 4" xfId="41" xr:uid="{00000000-0005-0000-0000-00003D000000}"/>
    <cellStyle name="Comma 2 3" xfId="42" xr:uid="{00000000-0005-0000-0000-00003E000000}"/>
    <cellStyle name="Comma 2 4" xfId="43" xr:uid="{00000000-0005-0000-0000-00003F000000}"/>
    <cellStyle name="Comma 2 5" xfId="44" xr:uid="{00000000-0005-0000-0000-000040000000}"/>
    <cellStyle name="Comma 3" xfId="45" xr:uid="{00000000-0005-0000-0000-000041000000}"/>
    <cellStyle name="Comma 3 2" xfId="46" xr:uid="{00000000-0005-0000-0000-000042000000}"/>
    <cellStyle name="Comma 3 3" xfId="47" xr:uid="{00000000-0005-0000-0000-000043000000}"/>
    <cellStyle name="Comma 3 4" xfId="48" xr:uid="{00000000-0005-0000-0000-000044000000}"/>
    <cellStyle name="Comma 4" xfId="5" xr:uid="{00000000-0005-0000-0000-000045000000}"/>
    <cellStyle name="Comma 4 2" xfId="49" xr:uid="{00000000-0005-0000-0000-000046000000}"/>
    <cellStyle name="Comma 5" xfId="36" xr:uid="{00000000-0005-0000-0000-000047000000}"/>
    <cellStyle name="Comma 6" xfId="204" xr:uid="{00000000-0005-0000-0000-000048000000}"/>
    <cellStyle name="Comma0" xfId="50" xr:uid="{00000000-0005-0000-0000-000049000000}"/>
    <cellStyle name="Currency0" xfId="51" xr:uid="{00000000-0005-0000-0000-00004A000000}"/>
    <cellStyle name="Date" xfId="52" xr:uid="{00000000-0005-0000-0000-00004B000000}"/>
    <cellStyle name="Explanatory Text" xfId="177" builtinId="53" customBuiltin="1"/>
    <cellStyle name="Fixed" xfId="53" xr:uid="{00000000-0005-0000-0000-00004D000000}"/>
    <cellStyle name="Good" xfId="168" builtinId="26" customBuiltin="1"/>
    <cellStyle name="Header1" xfId="54" xr:uid="{00000000-0005-0000-0000-00004F000000}"/>
    <cellStyle name="Header2" xfId="55" xr:uid="{00000000-0005-0000-0000-000050000000}"/>
    <cellStyle name="Heading 1" xfId="164" builtinId="16" customBuiltin="1"/>
    <cellStyle name="Heading 1 2" xfId="56" xr:uid="{00000000-0005-0000-0000-000052000000}"/>
    <cellStyle name="Heading 1 3" xfId="57" xr:uid="{00000000-0005-0000-0000-000053000000}"/>
    <cellStyle name="Heading 1 4" xfId="58" xr:uid="{00000000-0005-0000-0000-000054000000}"/>
    <cellStyle name="Heading 1 5" xfId="59" xr:uid="{00000000-0005-0000-0000-000055000000}"/>
    <cellStyle name="Heading 1 6" xfId="60" xr:uid="{00000000-0005-0000-0000-000056000000}"/>
    <cellStyle name="Heading 1 7" xfId="61" xr:uid="{00000000-0005-0000-0000-000057000000}"/>
    <cellStyle name="Heading 1 8" xfId="62" xr:uid="{00000000-0005-0000-0000-000058000000}"/>
    <cellStyle name="Heading 1 9" xfId="63" xr:uid="{00000000-0005-0000-0000-000059000000}"/>
    <cellStyle name="Heading 2" xfId="165" builtinId="17" customBuiltin="1"/>
    <cellStyle name="Heading 2 2" xfId="64" xr:uid="{00000000-0005-0000-0000-00005B000000}"/>
    <cellStyle name="Heading 2 3" xfId="65" xr:uid="{00000000-0005-0000-0000-00005C000000}"/>
    <cellStyle name="Heading 2 4" xfId="66" xr:uid="{00000000-0005-0000-0000-00005D000000}"/>
    <cellStyle name="Heading 2 5" xfId="67" xr:uid="{00000000-0005-0000-0000-00005E000000}"/>
    <cellStyle name="Heading 2 6" xfId="68" xr:uid="{00000000-0005-0000-0000-00005F000000}"/>
    <cellStyle name="Heading 2 7" xfId="69" xr:uid="{00000000-0005-0000-0000-000060000000}"/>
    <cellStyle name="Heading 2 8" xfId="70" xr:uid="{00000000-0005-0000-0000-000061000000}"/>
    <cellStyle name="Heading 2 9" xfId="71" xr:uid="{00000000-0005-0000-0000-000062000000}"/>
    <cellStyle name="Heading 3" xfId="166" builtinId="18" customBuiltin="1"/>
    <cellStyle name="Heading 4" xfId="167" builtinId="19" customBuiltin="1"/>
    <cellStyle name="Input" xfId="171" builtinId="20" customBuiltin="1"/>
    <cellStyle name="Ledger 17 x 11 in" xfId="72" xr:uid="{00000000-0005-0000-0000-000066000000}"/>
    <cellStyle name="Linked Cell" xfId="174" builtinId="24" customBuiltin="1"/>
    <cellStyle name="moi" xfId="73" xr:uid="{00000000-0005-0000-0000-000068000000}"/>
    <cellStyle name="moi 2" xfId="74" xr:uid="{00000000-0005-0000-0000-000069000000}"/>
    <cellStyle name="moi 3" xfId="75" xr:uid="{00000000-0005-0000-0000-00006A000000}"/>
    <cellStyle name="n" xfId="76" xr:uid="{00000000-0005-0000-0000-00006B000000}"/>
    <cellStyle name="Neutral" xfId="170" builtinId="28" customBuiltin="1"/>
    <cellStyle name="Normal" xfId="0" builtinId="0"/>
    <cellStyle name="Normal - Style1" xfId="77" xr:uid="{00000000-0005-0000-0000-00006E000000}"/>
    <cellStyle name="Normal 10" xfId="6" xr:uid="{00000000-0005-0000-0000-00006F000000}"/>
    <cellStyle name="Normal 11" xfId="78" xr:uid="{00000000-0005-0000-0000-000070000000}"/>
    <cellStyle name="Normal 12" xfId="79" xr:uid="{00000000-0005-0000-0000-000071000000}"/>
    <cellStyle name="Normal 13" xfId="80" xr:uid="{00000000-0005-0000-0000-000072000000}"/>
    <cellStyle name="Normal 14" xfId="81" xr:uid="{00000000-0005-0000-0000-000073000000}"/>
    <cellStyle name="Normal 15" xfId="82" xr:uid="{00000000-0005-0000-0000-000074000000}"/>
    <cellStyle name="Normal 16" xfId="83" xr:uid="{00000000-0005-0000-0000-000075000000}"/>
    <cellStyle name="Normal 17" xfId="84" xr:uid="{00000000-0005-0000-0000-000076000000}"/>
    <cellStyle name="Normal 18" xfId="85" xr:uid="{00000000-0005-0000-0000-000077000000}"/>
    <cellStyle name="Normal 19" xfId="86" xr:uid="{00000000-0005-0000-0000-000078000000}"/>
    <cellStyle name="Normal 2" xfId="87" xr:uid="{00000000-0005-0000-0000-000079000000}"/>
    <cellStyle name="Normal 2 2" xfId="88" xr:uid="{00000000-0005-0000-0000-00007A000000}"/>
    <cellStyle name="Normal 2 2 2" xfId="89" xr:uid="{00000000-0005-0000-0000-00007B000000}"/>
    <cellStyle name="Normal 2 2 3" xfId="90" xr:uid="{00000000-0005-0000-0000-00007C000000}"/>
    <cellStyle name="Normal 2 2 4" xfId="91" xr:uid="{00000000-0005-0000-0000-00007D000000}"/>
    <cellStyle name="Normal 2 3" xfId="92" xr:uid="{00000000-0005-0000-0000-00007E000000}"/>
    <cellStyle name="Normal 2 4" xfId="93" xr:uid="{00000000-0005-0000-0000-00007F000000}"/>
    <cellStyle name="Normal 2 5" xfId="94" xr:uid="{00000000-0005-0000-0000-000080000000}"/>
    <cellStyle name="Normal 2 6" xfId="95" xr:uid="{00000000-0005-0000-0000-000081000000}"/>
    <cellStyle name="Normal 2 7" xfId="96" xr:uid="{00000000-0005-0000-0000-000082000000}"/>
    <cellStyle name="Normal 20" xfId="97" xr:uid="{00000000-0005-0000-0000-000083000000}"/>
    <cellStyle name="Normal 21" xfId="98" xr:uid="{00000000-0005-0000-0000-000084000000}"/>
    <cellStyle name="Normal 22" xfId="99" xr:uid="{00000000-0005-0000-0000-000085000000}"/>
    <cellStyle name="Normal 23" xfId="100" xr:uid="{00000000-0005-0000-0000-000086000000}"/>
    <cellStyle name="Normal 24" xfId="7" xr:uid="{00000000-0005-0000-0000-000087000000}"/>
    <cellStyle name="Normal 25" xfId="126" xr:uid="{00000000-0005-0000-0000-000088000000}"/>
    <cellStyle name="Normal 26" xfId="162" xr:uid="{00000000-0005-0000-0000-000089000000}"/>
    <cellStyle name="Normal 27" xfId="161" xr:uid="{00000000-0005-0000-0000-00008A000000}"/>
    <cellStyle name="Normal 28" xfId="203" xr:uid="{00000000-0005-0000-0000-00008B000000}"/>
    <cellStyle name="Normal 29" xfId="206" xr:uid="{00000000-0005-0000-0000-00008C000000}"/>
    <cellStyle name="Normal 3" xfId="101" xr:uid="{00000000-0005-0000-0000-00008D000000}"/>
    <cellStyle name="Normal 3 2" xfId="102" xr:uid="{00000000-0005-0000-0000-00008E000000}"/>
    <cellStyle name="Normal 3 3" xfId="103" xr:uid="{00000000-0005-0000-0000-00008F000000}"/>
    <cellStyle name="Normal 3 4" xfId="104" xr:uid="{00000000-0005-0000-0000-000090000000}"/>
    <cellStyle name="Normal 3 5" xfId="105" xr:uid="{00000000-0005-0000-0000-000091000000}"/>
    <cellStyle name="Normal 3_Book1" xfId="106" xr:uid="{00000000-0005-0000-0000-000092000000}"/>
    <cellStyle name="Normal 30" xfId="205" xr:uid="{00000000-0005-0000-0000-000093000000}"/>
    <cellStyle name="Normal 4" xfId="107" xr:uid="{00000000-0005-0000-0000-000094000000}"/>
    <cellStyle name="Normal 4 2" xfId="108" xr:uid="{00000000-0005-0000-0000-000095000000}"/>
    <cellStyle name="Normal 4 3" xfId="109" xr:uid="{00000000-0005-0000-0000-000096000000}"/>
    <cellStyle name="Normal 4 4" xfId="110" xr:uid="{00000000-0005-0000-0000-000097000000}"/>
    <cellStyle name="Normal 4 5" xfId="111" xr:uid="{00000000-0005-0000-0000-000098000000}"/>
    <cellStyle name="Normal 5" xfId="112" xr:uid="{00000000-0005-0000-0000-000099000000}"/>
    <cellStyle name="Normal 5 2" xfId="113" xr:uid="{00000000-0005-0000-0000-00009A000000}"/>
    <cellStyle name="Normal 5 3" xfId="114" xr:uid="{00000000-0005-0000-0000-00009B000000}"/>
    <cellStyle name="Normal 5 4" xfId="115" xr:uid="{00000000-0005-0000-0000-00009C000000}"/>
    <cellStyle name="Normal 5 5" xfId="116" xr:uid="{00000000-0005-0000-0000-00009D000000}"/>
    <cellStyle name="Normal 6" xfId="117" xr:uid="{00000000-0005-0000-0000-00009E000000}"/>
    <cellStyle name="Normal 7" xfId="118" xr:uid="{00000000-0005-0000-0000-00009F000000}"/>
    <cellStyle name="Normal 8" xfId="119" xr:uid="{00000000-0005-0000-0000-0000A0000000}"/>
    <cellStyle name="Normal 9" xfId="120" xr:uid="{00000000-0005-0000-0000-0000A1000000}"/>
    <cellStyle name="Normal1" xfId="121" xr:uid="{00000000-0005-0000-0000-0000A2000000}"/>
    <cellStyle name="Normal1 2" xfId="122" xr:uid="{00000000-0005-0000-0000-0000A3000000}"/>
    <cellStyle name="Normal1 3" xfId="123" xr:uid="{00000000-0005-0000-0000-0000A4000000}"/>
    <cellStyle name="Note 2" xfId="207" xr:uid="{00000000-0005-0000-0000-0000A5000000}"/>
    <cellStyle name="Output" xfId="172" builtinId="21" customBuiltin="1"/>
    <cellStyle name="Percent" xfId="2" builtinId="5"/>
    <cellStyle name="Percent 2" xfId="125" xr:uid="{00000000-0005-0000-0000-0000A8000000}"/>
    <cellStyle name="Percent 2 2" xfId="3" xr:uid="{00000000-0005-0000-0000-0000A9000000}"/>
    <cellStyle name="Percent 3" xfId="127" xr:uid="{00000000-0005-0000-0000-0000AA000000}"/>
    <cellStyle name="Percent 4" xfId="128" xr:uid="{00000000-0005-0000-0000-0000AB000000}"/>
    <cellStyle name="Percent 5" xfId="129" xr:uid="{00000000-0005-0000-0000-0000AC000000}"/>
    <cellStyle name="Percent 6" xfId="130" xr:uid="{00000000-0005-0000-0000-0000AD000000}"/>
    <cellStyle name="Percent 7" xfId="124" xr:uid="{00000000-0005-0000-0000-0000AE000000}"/>
    <cellStyle name="Style 1" xfId="131" xr:uid="{00000000-0005-0000-0000-0000AF000000}"/>
    <cellStyle name="Title" xfId="163" builtinId="15" customBuiltin="1"/>
    <cellStyle name="Total" xfId="178" builtinId="25" customBuiltin="1"/>
    <cellStyle name="Total 2" xfId="132" xr:uid="{00000000-0005-0000-0000-0000B2000000}"/>
    <cellStyle name="Total 3" xfId="133" xr:uid="{00000000-0005-0000-0000-0000B3000000}"/>
    <cellStyle name="Total 4" xfId="134" xr:uid="{00000000-0005-0000-0000-0000B4000000}"/>
    <cellStyle name="Total 5" xfId="135" xr:uid="{00000000-0005-0000-0000-0000B5000000}"/>
    <cellStyle name="Total 6" xfId="136" xr:uid="{00000000-0005-0000-0000-0000B6000000}"/>
    <cellStyle name="Total 7" xfId="137" xr:uid="{00000000-0005-0000-0000-0000B7000000}"/>
    <cellStyle name="Total 8" xfId="138" xr:uid="{00000000-0005-0000-0000-0000B8000000}"/>
    <cellStyle name="Total 9" xfId="139" xr:uid="{00000000-0005-0000-0000-0000B9000000}"/>
    <cellStyle name="Warning Text" xfId="176" builtinId="11" customBuiltin="1"/>
    <cellStyle name="xuan" xfId="140" xr:uid="{00000000-0005-0000-0000-0000BB000000}"/>
    <cellStyle name="똿뗦먛귟 [0.00]_PRODUCT DETAIL Q1" xfId="144" xr:uid="{00000000-0005-0000-0000-0000BF000000}"/>
    <cellStyle name="똿뗦먛귟_PRODUCT DETAIL Q1" xfId="145" xr:uid="{00000000-0005-0000-0000-0000C0000000}"/>
    <cellStyle name="믅됞 [0.00]_PRODUCT DETAIL Q1" xfId="146" xr:uid="{00000000-0005-0000-0000-0000C1000000}"/>
    <cellStyle name="믅됞_PRODUCT DETAIL Q1" xfId="147" xr:uid="{00000000-0005-0000-0000-0000C2000000}"/>
    <cellStyle name="백분율_95" xfId="148" xr:uid="{00000000-0005-0000-0000-0000C3000000}"/>
    <cellStyle name="뷭?_BOOKSHIP" xfId="149" xr:uid="{00000000-0005-0000-0000-0000C4000000}"/>
    <cellStyle name="콤마 [0]_1202" xfId="150" xr:uid="{00000000-0005-0000-0000-0000C5000000}"/>
    <cellStyle name="콤마_1202" xfId="151" xr:uid="{00000000-0005-0000-0000-0000C6000000}"/>
    <cellStyle name="통화 [0]_1202" xfId="152" xr:uid="{00000000-0005-0000-0000-0000C7000000}"/>
    <cellStyle name="통화_1202" xfId="153" xr:uid="{00000000-0005-0000-0000-0000C8000000}"/>
    <cellStyle name="표준_(정보부문)월별인원계획" xfId="154" xr:uid="{00000000-0005-0000-0000-0000C9000000}"/>
    <cellStyle name="一般_00Q3902REV.1" xfId="155" xr:uid="{00000000-0005-0000-0000-0000CA000000}"/>
    <cellStyle name="千分位_00Q3902REV.1" xfId="157" xr:uid="{00000000-0005-0000-0000-0000CC000000}"/>
    <cellStyle name="千分位[0]_00Q3902REV.1" xfId="156" xr:uid="{00000000-0005-0000-0000-0000CB000000}"/>
    <cellStyle name="貨幣 [0]_00Q3902REV.1" xfId="158" xr:uid="{00000000-0005-0000-0000-0000CD000000}"/>
    <cellStyle name="貨幣_00Q3902REV.1" xfId="160" xr:uid="{00000000-0005-0000-0000-0000CF000000}"/>
    <cellStyle name="貨幣[0]_BRE" xfId="159" xr:uid="{00000000-0005-0000-0000-0000CE000000}"/>
    <cellStyle name=" [0.00]_ Att. 1- Cover" xfId="141" xr:uid="{00000000-0005-0000-0000-0000BC000000}"/>
    <cellStyle name="_ Att. 1- Cover" xfId="142" xr:uid="{00000000-0005-0000-0000-0000BD000000}"/>
    <cellStyle name="?_ Att. 1- Cover" xfId="143" xr:uid="{00000000-0005-0000-0000-0000BE000000}"/>
  </cellStyles>
  <dxfs count="2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DI_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ang 12"/>
      <sheetName val="Thang 12 2021"/>
      <sheetName val="Luy ke T12 2021"/>
    </sheetNames>
    <sheetDataSet>
      <sheetData sheetId="0" refreshError="1"/>
      <sheetData sheetId="1">
        <row r="27">
          <cell r="C27">
            <v>1738</v>
          </cell>
          <cell r="D27">
            <v>15245.403180789999</v>
          </cell>
          <cell r="E27">
            <v>985</v>
          </cell>
          <cell r="F27">
            <v>9014.772418609371</v>
          </cell>
          <cell r="G27">
            <v>3797</v>
          </cell>
          <cell r="H27">
            <v>6893.1635084717373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140" zoomScaleNormal="140" workbookViewId="0">
      <selection activeCell="F4" sqref="F4"/>
    </sheetView>
  </sheetViews>
  <sheetFormatPr baseColWidth="10" defaultColWidth="9.1640625" defaultRowHeight="14"/>
  <cols>
    <col min="1" max="1" width="6.1640625" style="2" customWidth="1"/>
    <col min="2" max="2" width="32.33203125" style="2" customWidth="1"/>
    <col min="3" max="3" width="16.5" style="2" customWidth="1"/>
    <col min="4" max="4" width="16.33203125" style="3" customWidth="1"/>
    <col min="5" max="5" width="16.33203125" style="4" customWidth="1"/>
    <col min="6" max="6" width="16.33203125" style="9" customWidth="1"/>
    <col min="7" max="16384" width="9.1640625" style="2"/>
  </cols>
  <sheetData>
    <row r="1" spans="1:6">
      <c r="A1" s="163" t="s">
        <v>110</v>
      </c>
      <c r="B1" s="163"/>
      <c r="C1" s="163"/>
      <c r="D1" s="163"/>
      <c r="E1" s="163"/>
      <c r="F1" s="163"/>
    </row>
    <row r="2" spans="1:6">
      <c r="A2" s="78"/>
      <c r="B2" s="78"/>
      <c r="C2" s="78"/>
      <c r="D2" s="78"/>
      <c r="E2" s="78"/>
      <c r="F2" s="78"/>
    </row>
    <row r="3" spans="1:6">
      <c r="A3" s="1" t="s">
        <v>111</v>
      </c>
      <c r="F3" s="5" t="s">
        <v>308</v>
      </c>
    </row>
    <row r="5" spans="1:6" ht="18" customHeight="1">
      <c r="A5" s="160" t="s">
        <v>286</v>
      </c>
      <c r="B5" s="160"/>
      <c r="C5" s="160"/>
      <c r="D5" s="160"/>
      <c r="E5" s="160"/>
      <c r="F5" s="160"/>
    </row>
    <row r="6" spans="1:6" ht="18">
      <c r="A6" s="6"/>
      <c r="B6" s="6"/>
      <c r="C6" s="6"/>
      <c r="D6" s="6"/>
      <c r="E6" s="7"/>
      <c r="F6" s="8"/>
    </row>
    <row r="7" spans="1:6" ht="15" thickBot="1"/>
    <row r="8" spans="1:6" s="14" customFormat="1" ht="16" thickTop="1">
      <c r="A8" s="10" t="s">
        <v>112</v>
      </c>
      <c r="B8" s="11" t="s">
        <v>113</v>
      </c>
      <c r="C8" s="11" t="s">
        <v>114</v>
      </c>
      <c r="D8" s="12" t="s">
        <v>287</v>
      </c>
      <c r="E8" s="12" t="s">
        <v>288</v>
      </c>
      <c r="F8" s="13" t="s">
        <v>115</v>
      </c>
    </row>
    <row r="9" spans="1:6" s="18" customFormat="1">
      <c r="A9" s="15">
        <v>1</v>
      </c>
      <c r="B9" s="16" t="s">
        <v>116</v>
      </c>
      <c r="C9" s="17" t="s">
        <v>126</v>
      </c>
      <c r="D9" s="139">
        <v>19980</v>
      </c>
      <c r="E9" s="139">
        <v>19740</v>
      </c>
      <c r="F9" s="124">
        <f>E9/D9</f>
        <v>0.98798798798798804</v>
      </c>
    </row>
    <row r="10" spans="1:6" s="22" customFormat="1">
      <c r="A10" s="19">
        <v>2</v>
      </c>
      <c r="B10" s="20" t="s">
        <v>117</v>
      </c>
      <c r="C10" s="17" t="s">
        <v>126</v>
      </c>
      <c r="D10" s="125">
        <v>28530.101118422921</v>
      </c>
      <c r="E10" s="125">
        <f>E11+E12+E13</f>
        <v>31153.33910787111</v>
      </c>
      <c r="F10" s="126">
        <f>E10/D10</f>
        <v>1.0919463263925928</v>
      </c>
    </row>
    <row r="11" spans="1:6" s="22" customFormat="1">
      <c r="A11" s="19">
        <v>2.1</v>
      </c>
      <c r="B11" s="20" t="s">
        <v>118</v>
      </c>
      <c r="C11" s="17" t="s">
        <v>126</v>
      </c>
      <c r="D11" s="125">
        <v>14646.417346</v>
      </c>
      <c r="E11" s="125">
        <f>'[1]Thang 12 2021'!D27</f>
        <v>15245.403180789999</v>
      </c>
      <c r="F11" s="126">
        <f>E11/D11</f>
        <v>1.0408964063115125</v>
      </c>
    </row>
    <row r="12" spans="1:6" s="22" customFormat="1">
      <c r="A12" s="15">
        <v>2.2000000000000002</v>
      </c>
      <c r="B12" s="20" t="s">
        <v>119</v>
      </c>
      <c r="C12" s="17" t="s">
        <v>126</v>
      </c>
      <c r="D12" s="125">
        <v>6414.4856404600023</v>
      </c>
      <c r="E12" s="125">
        <f>'[1]Thang 12 2021'!F27</f>
        <v>9014.772418609371</v>
      </c>
      <c r="F12" s="126">
        <f t="shared" ref="F12:F21" si="0">E12/D12</f>
        <v>1.4053772857090525</v>
      </c>
    </row>
    <row r="13" spans="1:6" s="22" customFormat="1">
      <c r="A13" s="15">
        <v>2.2999999999999998</v>
      </c>
      <c r="B13" s="20" t="s">
        <v>120</v>
      </c>
      <c r="C13" s="17" t="s">
        <v>126</v>
      </c>
      <c r="D13" s="125">
        <v>7469.1981319629194</v>
      </c>
      <c r="E13" s="125">
        <f>'[1]Thang 12 2021'!H27</f>
        <v>6893.1635084717373</v>
      </c>
      <c r="F13" s="126">
        <f t="shared" si="0"/>
        <v>0.92287865265935864</v>
      </c>
    </row>
    <row r="14" spans="1:6" s="22" customFormat="1">
      <c r="A14" s="19">
        <v>3</v>
      </c>
      <c r="B14" s="20" t="s">
        <v>121</v>
      </c>
      <c r="C14" s="21"/>
      <c r="D14" s="139"/>
      <c r="E14" s="139"/>
      <c r="F14" s="126"/>
    </row>
    <row r="15" spans="1:6" s="22" customFormat="1">
      <c r="A15" s="19">
        <v>3.1</v>
      </c>
      <c r="B15" s="20" t="s">
        <v>118</v>
      </c>
      <c r="C15" s="21" t="s">
        <v>127</v>
      </c>
      <c r="D15" s="139">
        <v>2523</v>
      </c>
      <c r="E15" s="139">
        <f>'[1]Thang 12 2021'!C27</f>
        <v>1738</v>
      </c>
      <c r="F15" s="126">
        <f t="shared" si="0"/>
        <v>0.68886246531906459</v>
      </c>
    </row>
    <row r="16" spans="1:6" s="22" customFormat="1">
      <c r="A16" s="15">
        <v>3.2</v>
      </c>
      <c r="B16" s="20" t="s">
        <v>119</v>
      </c>
      <c r="C16" s="21" t="s">
        <v>128</v>
      </c>
      <c r="D16" s="139">
        <v>1140</v>
      </c>
      <c r="E16" s="139">
        <f>'[1]Thang 12 2021'!E27</f>
        <v>985</v>
      </c>
      <c r="F16" s="126">
        <f t="shared" si="0"/>
        <v>0.86403508771929827</v>
      </c>
    </row>
    <row r="17" spans="1:9" s="22" customFormat="1">
      <c r="A17" s="15">
        <v>3.3</v>
      </c>
      <c r="B17" s="20" t="s">
        <v>120</v>
      </c>
      <c r="C17" s="21" t="s">
        <v>128</v>
      </c>
      <c r="D17" s="139">
        <v>6141</v>
      </c>
      <c r="E17" s="139">
        <f>'[1]Thang 12 2021'!G27</f>
        <v>3797</v>
      </c>
      <c r="F17" s="126">
        <f t="shared" si="0"/>
        <v>0.61830320794658855</v>
      </c>
    </row>
    <row r="18" spans="1:9" s="22" customFormat="1" ht="14.25" customHeight="1">
      <c r="A18" s="90">
        <v>4</v>
      </c>
      <c r="B18" s="91" t="s">
        <v>122</v>
      </c>
      <c r="C18" s="92"/>
      <c r="D18" s="127"/>
      <c r="E18" s="127"/>
      <c r="F18" s="128"/>
    </row>
    <row r="19" spans="1:9" s="22" customFormat="1" ht="14.25" customHeight="1">
      <c r="A19" s="19">
        <v>4.0999999999999996</v>
      </c>
      <c r="B19" s="16" t="s">
        <v>123</v>
      </c>
      <c r="C19" s="17" t="s">
        <v>126</v>
      </c>
      <c r="D19" s="139">
        <v>204432</v>
      </c>
      <c r="E19" s="139">
        <v>246741</v>
      </c>
      <c r="F19" s="124">
        <f t="shared" si="0"/>
        <v>1.2069587931439305</v>
      </c>
    </row>
    <row r="20" spans="1:9" s="22" customFormat="1" ht="14.25" customHeight="1">
      <c r="A20" s="15">
        <v>4.2</v>
      </c>
      <c r="B20" s="16" t="s">
        <v>124</v>
      </c>
      <c r="C20" s="17" t="s">
        <v>126</v>
      </c>
      <c r="D20" s="139">
        <v>202859</v>
      </c>
      <c r="E20" s="139">
        <v>245031</v>
      </c>
      <c r="F20" s="124">
        <f t="shared" si="0"/>
        <v>1.2078882376428948</v>
      </c>
    </row>
    <row r="21" spans="1:9" s="22" customFormat="1" ht="15" customHeight="1" thickBot="1">
      <c r="A21" s="23">
        <v>5</v>
      </c>
      <c r="B21" s="24" t="s">
        <v>125</v>
      </c>
      <c r="C21" s="17" t="s">
        <v>126</v>
      </c>
      <c r="D21" s="140">
        <v>169014</v>
      </c>
      <c r="E21" s="140">
        <v>218283</v>
      </c>
      <c r="F21" s="129">
        <f t="shared" si="0"/>
        <v>1.291508395754198</v>
      </c>
    </row>
    <row r="22" spans="1:9" s="22" customFormat="1" ht="15" thickTop="1">
      <c r="A22" s="25"/>
      <c r="B22" s="26"/>
      <c r="C22" s="27"/>
      <c r="D22" s="93"/>
      <c r="E22" s="28"/>
      <c r="F22" s="29"/>
      <c r="G22" s="103"/>
    </row>
    <row r="23" spans="1:9" s="22" customFormat="1" ht="53.25" customHeight="1">
      <c r="A23" s="25"/>
      <c r="B23" s="105" t="s">
        <v>289</v>
      </c>
      <c r="C23" s="161" t="s">
        <v>290</v>
      </c>
      <c r="D23" s="161"/>
      <c r="E23" s="161"/>
      <c r="F23" s="161"/>
      <c r="I23" s="103"/>
    </row>
    <row r="24" spans="1:9" s="22" customFormat="1">
      <c r="A24" s="30" t="s">
        <v>129</v>
      </c>
      <c r="C24" s="31"/>
      <c r="D24" s="31"/>
      <c r="E24" s="4"/>
      <c r="F24" s="32"/>
    </row>
    <row r="25" spans="1:9" s="22" customFormat="1" ht="17">
      <c r="B25" s="33" t="s">
        <v>130</v>
      </c>
      <c r="D25" s="4"/>
      <c r="E25" s="4"/>
      <c r="F25" s="34"/>
    </row>
    <row r="26" spans="1:9" s="22" customFormat="1" ht="17">
      <c r="B26" s="33"/>
      <c r="D26" s="35"/>
      <c r="E26" s="36"/>
      <c r="F26" s="34"/>
    </row>
    <row r="27" spans="1:9" s="22" customFormat="1" hidden="1">
      <c r="A27" s="162" t="s">
        <v>0</v>
      </c>
      <c r="B27" s="162"/>
      <c r="D27" s="37"/>
      <c r="E27" s="38"/>
      <c r="F27" s="39"/>
    </row>
    <row r="28" spans="1:9" s="22" customFormat="1" hidden="1">
      <c r="B28" s="33" t="s">
        <v>1</v>
      </c>
      <c r="C28" s="22" t="s">
        <v>2</v>
      </c>
      <c r="D28" s="40"/>
      <c r="E28" s="41"/>
      <c r="F28" s="42"/>
    </row>
    <row r="29" spans="1:9" hidden="1">
      <c r="A29" s="22"/>
      <c r="B29" s="22" t="s">
        <v>3</v>
      </c>
      <c r="C29" s="22" t="s">
        <v>4</v>
      </c>
      <c r="D29" s="37"/>
      <c r="E29" s="43"/>
      <c r="F29" s="44"/>
    </row>
    <row r="30" spans="1:9" hidden="1">
      <c r="B30" s="2" t="s">
        <v>5</v>
      </c>
      <c r="C30" s="45">
        <v>14716</v>
      </c>
      <c r="D30" s="43"/>
      <c r="E30" s="46"/>
      <c r="F30" s="47"/>
    </row>
    <row r="31" spans="1:9" hidden="1">
      <c r="D31" s="48"/>
      <c r="E31" s="46"/>
      <c r="F31" s="49"/>
    </row>
    <row r="36" spans="6:6">
      <c r="F36" s="79"/>
    </row>
  </sheetData>
  <mergeCells count="4">
    <mergeCell ref="A5:F5"/>
    <mergeCell ref="C23:F23"/>
    <mergeCell ref="A27:B27"/>
    <mergeCell ref="A1:F1"/>
  </mergeCells>
  <pageMargins left="1.45" right="0.7" top="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4"/>
  <sheetViews>
    <sheetView showZeros="0" zoomScale="140" zoomScaleNormal="140" workbookViewId="0">
      <selection activeCell="H4" sqref="H4"/>
    </sheetView>
  </sheetViews>
  <sheetFormatPr baseColWidth="10" defaultColWidth="8.83203125" defaultRowHeight="15"/>
  <cols>
    <col min="1" max="1" width="4.83203125" style="59" customWidth="1"/>
    <col min="2" max="2" width="41.1640625" customWidth="1"/>
    <col min="3" max="3" width="9" style="50" customWidth="1"/>
    <col min="4" max="4" width="12" style="51" customWidth="1"/>
    <col min="5" max="5" width="9.5" style="50" customWidth="1"/>
    <col min="6" max="6" width="11.5" style="51" bestFit="1" customWidth="1"/>
    <col min="7" max="7" width="11" style="50" bestFit="1" customWidth="1"/>
    <col min="8" max="8" width="12.6640625" style="51" bestFit="1" customWidth="1"/>
    <col min="9" max="9" width="10.6640625" style="51" bestFit="1" customWidth="1"/>
  </cols>
  <sheetData>
    <row r="1" spans="1:11">
      <c r="A1" s="163" t="s">
        <v>131</v>
      </c>
      <c r="B1" s="163"/>
      <c r="C1" s="163"/>
      <c r="D1" s="163"/>
      <c r="E1" s="163"/>
      <c r="F1" s="163"/>
      <c r="G1" s="163"/>
      <c r="H1" s="163"/>
      <c r="I1" s="163"/>
    </row>
    <row r="3" spans="1:11">
      <c r="A3" s="1" t="s">
        <v>132</v>
      </c>
      <c r="G3" s="52"/>
      <c r="H3" s="88"/>
      <c r="I3" s="88"/>
    </row>
    <row r="5" spans="1:11" ht="16">
      <c r="A5" s="166" t="s">
        <v>291</v>
      </c>
      <c r="B5" s="166"/>
      <c r="C5" s="166"/>
      <c r="D5" s="166"/>
      <c r="E5" s="166"/>
      <c r="F5" s="166"/>
      <c r="G5" s="166"/>
      <c r="H5" s="166"/>
      <c r="I5" s="166"/>
    </row>
    <row r="6" spans="1:11">
      <c r="A6" s="167" t="s">
        <v>292</v>
      </c>
      <c r="B6" s="167"/>
      <c r="C6" s="167"/>
      <c r="D6" s="167"/>
      <c r="E6" s="167"/>
      <c r="F6" s="167"/>
      <c r="G6" s="167"/>
      <c r="H6" s="167"/>
      <c r="I6" s="167"/>
    </row>
    <row r="8" spans="1:11" s="55" customFormat="1" ht="96" customHeight="1">
      <c r="A8" s="106" t="s">
        <v>112</v>
      </c>
      <c r="B8" s="107" t="s">
        <v>133</v>
      </c>
      <c r="C8" s="108" t="s">
        <v>134</v>
      </c>
      <c r="D8" s="109" t="s">
        <v>135</v>
      </c>
      <c r="E8" s="110" t="s">
        <v>136</v>
      </c>
      <c r="F8" s="109" t="s">
        <v>137</v>
      </c>
      <c r="G8" s="108" t="s">
        <v>138</v>
      </c>
      <c r="H8" s="109" t="s">
        <v>139</v>
      </c>
      <c r="I8" s="111" t="s">
        <v>140</v>
      </c>
    </row>
    <row r="9" spans="1:11" s="56" customFormat="1" ht="18" customHeight="1">
      <c r="A9" s="81">
        <v>1</v>
      </c>
      <c r="B9" s="112" t="s">
        <v>141</v>
      </c>
      <c r="C9" s="80">
        <v>533</v>
      </c>
      <c r="D9" s="98">
        <v>7251.9829398700003</v>
      </c>
      <c r="E9" s="80">
        <v>612</v>
      </c>
      <c r="F9" s="98">
        <v>7346.304395578125</v>
      </c>
      <c r="G9" s="80">
        <v>650</v>
      </c>
      <c r="H9" s="98">
        <v>3522.5993973699992</v>
      </c>
      <c r="I9" s="141">
        <f t="shared" ref="I9:I26" si="0">D9+F9+H9</f>
        <v>18120.886732818126</v>
      </c>
    </row>
    <row r="10" spans="1:11" s="56" customFormat="1" ht="28.5" customHeight="1">
      <c r="A10" s="81">
        <v>2</v>
      </c>
      <c r="B10" s="112" t="s">
        <v>142</v>
      </c>
      <c r="C10" s="80">
        <v>23</v>
      </c>
      <c r="D10" s="98">
        <v>5316.1600820000003</v>
      </c>
      <c r="E10" s="80">
        <v>12</v>
      </c>
      <c r="F10" s="98">
        <v>260.99575399999998</v>
      </c>
      <c r="G10" s="80">
        <v>29</v>
      </c>
      <c r="H10" s="98">
        <v>134.59673822173914</v>
      </c>
      <c r="I10" s="142">
        <f t="shared" si="0"/>
        <v>5711.7525742217395</v>
      </c>
    </row>
    <row r="11" spans="1:11" s="56" customFormat="1" ht="22.5" customHeight="1">
      <c r="A11" s="81">
        <v>3</v>
      </c>
      <c r="B11" s="112" t="s">
        <v>143</v>
      </c>
      <c r="C11" s="80">
        <v>57</v>
      </c>
      <c r="D11" s="98">
        <v>1390.02722472</v>
      </c>
      <c r="E11" s="80">
        <v>29</v>
      </c>
      <c r="F11" s="98">
        <v>246.661224</v>
      </c>
      <c r="G11" s="80">
        <v>120</v>
      </c>
      <c r="H11" s="98">
        <v>1000.7277755900005</v>
      </c>
      <c r="I11" s="141">
        <f t="shared" si="0"/>
        <v>2637.4162243100004</v>
      </c>
    </row>
    <row r="12" spans="1:11" s="56" customFormat="1" ht="34.5" customHeight="1">
      <c r="A12" s="81">
        <v>4</v>
      </c>
      <c r="B12" s="112" t="s">
        <v>144</v>
      </c>
      <c r="C12" s="80">
        <v>488</v>
      </c>
      <c r="D12" s="98">
        <v>293.78942202000002</v>
      </c>
      <c r="E12" s="80">
        <v>130</v>
      </c>
      <c r="F12" s="98">
        <v>416.58294765624998</v>
      </c>
      <c r="G12" s="80">
        <v>1338</v>
      </c>
      <c r="H12" s="98">
        <v>693.64317853999933</v>
      </c>
      <c r="I12" s="141">
        <f t="shared" si="0"/>
        <v>1404.0155482162493</v>
      </c>
      <c r="K12" s="112"/>
    </row>
    <row r="13" spans="1:11" s="56" customFormat="1" ht="33" customHeight="1">
      <c r="A13" s="81">
        <v>5</v>
      </c>
      <c r="B13" s="112" t="s">
        <v>146</v>
      </c>
      <c r="C13" s="80">
        <v>291</v>
      </c>
      <c r="D13" s="98">
        <v>143.30586036</v>
      </c>
      <c r="E13" s="80">
        <v>87</v>
      </c>
      <c r="F13" s="98">
        <v>276.55125506249999</v>
      </c>
      <c r="G13" s="80">
        <v>620</v>
      </c>
      <c r="H13" s="98">
        <v>604.12148473999912</v>
      </c>
      <c r="I13" s="141">
        <f t="shared" si="0"/>
        <v>1023.9786001624991</v>
      </c>
      <c r="J13" s="112"/>
    </row>
    <row r="14" spans="1:11" s="56" customFormat="1" ht="27" customHeight="1">
      <c r="A14" s="81">
        <v>6</v>
      </c>
      <c r="B14" s="112" t="s">
        <v>145</v>
      </c>
      <c r="C14" s="80">
        <v>53</v>
      </c>
      <c r="D14" s="98">
        <v>426.36790500000001</v>
      </c>
      <c r="E14" s="80">
        <v>14</v>
      </c>
      <c r="F14" s="98">
        <v>40.469126000000003</v>
      </c>
      <c r="G14" s="80">
        <v>118</v>
      </c>
      <c r="H14" s="98">
        <v>316.95538807999998</v>
      </c>
      <c r="I14" s="141">
        <f t="shared" si="0"/>
        <v>783.79241907999995</v>
      </c>
    </row>
    <row r="15" spans="1:11" s="56" customFormat="1" ht="22.5" customHeight="1">
      <c r="A15" s="81">
        <v>7</v>
      </c>
      <c r="B15" s="112" t="s">
        <v>151</v>
      </c>
      <c r="C15" s="80">
        <v>28</v>
      </c>
      <c r="D15" s="98">
        <v>58.603878999999999</v>
      </c>
      <c r="E15" s="80">
        <v>12</v>
      </c>
      <c r="F15" s="98">
        <v>226.59788499999999</v>
      </c>
      <c r="G15" s="80">
        <v>119</v>
      </c>
      <c r="H15" s="98">
        <v>172.07651475999992</v>
      </c>
      <c r="I15" s="141">
        <f t="shared" si="0"/>
        <v>457.27827875999992</v>
      </c>
    </row>
    <row r="16" spans="1:11" s="56" customFormat="1" ht="24" customHeight="1">
      <c r="A16" s="81">
        <v>8</v>
      </c>
      <c r="B16" s="112" t="s">
        <v>148</v>
      </c>
      <c r="C16" s="80">
        <v>156</v>
      </c>
      <c r="D16" s="98">
        <v>226.05259894</v>
      </c>
      <c r="E16" s="80">
        <v>25</v>
      </c>
      <c r="F16" s="98">
        <v>52.435763000000001</v>
      </c>
      <c r="G16" s="80">
        <v>268</v>
      </c>
      <c r="H16" s="98">
        <v>125.90001697999996</v>
      </c>
      <c r="I16" s="141">
        <f t="shared" si="0"/>
        <v>404.38837891999998</v>
      </c>
    </row>
    <row r="17" spans="1:11" s="56" customFormat="1" ht="33.75" customHeight="1">
      <c r="A17" s="81">
        <v>9</v>
      </c>
      <c r="B17" s="112" t="s">
        <v>150</v>
      </c>
      <c r="C17" s="80">
        <v>23</v>
      </c>
      <c r="D17" s="98">
        <v>41.591233090000003</v>
      </c>
      <c r="E17" s="80">
        <v>15</v>
      </c>
      <c r="F17" s="98">
        <v>21.438310000000001</v>
      </c>
      <c r="G17" s="80">
        <v>322</v>
      </c>
      <c r="H17" s="98">
        <v>104.57391995000003</v>
      </c>
      <c r="I17" s="141">
        <f t="shared" si="0"/>
        <v>167.60346304000004</v>
      </c>
      <c r="K17" s="83"/>
    </row>
    <row r="18" spans="1:11" s="56" customFormat="1" ht="24" customHeight="1">
      <c r="A18" s="81">
        <v>10</v>
      </c>
      <c r="B18" s="130" t="s">
        <v>147</v>
      </c>
      <c r="C18" s="80">
        <v>15</v>
      </c>
      <c r="D18" s="98">
        <v>59.96841178999999</v>
      </c>
      <c r="E18" s="80">
        <v>13</v>
      </c>
      <c r="F18" s="98">
        <v>61.383062187500002</v>
      </c>
      <c r="G18" s="80">
        <v>30</v>
      </c>
      <c r="H18" s="98">
        <v>35.433114339999989</v>
      </c>
      <c r="I18" s="141">
        <f t="shared" si="0"/>
        <v>156.78458831749998</v>
      </c>
      <c r="K18" s="112"/>
    </row>
    <row r="19" spans="1:11" s="56" customFormat="1" ht="32" customHeight="1">
      <c r="A19" s="81">
        <v>11</v>
      </c>
      <c r="B19" s="113" t="s">
        <v>153</v>
      </c>
      <c r="C19" s="80">
        <v>2</v>
      </c>
      <c r="D19" s="98">
        <v>7.202</v>
      </c>
      <c r="E19" s="80">
        <v>1</v>
      </c>
      <c r="F19" s="98">
        <v>4.7149400000000004</v>
      </c>
      <c r="G19" s="80">
        <v>10</v>
      </c>
      <c r="H19" s="98">
        <v>105.01985169</v>
      </c>
      <c r="I19" s="141">
        <f t="shared" si="0"/>
        <v>116.93679168999999</v>
      </c>
    </row>
    <row r="20" spans="1:11" s="56" customFormat="1" ht="21.75" customHeight="1">
      <c r="A20" s="81">
        <v>12</v>
      </c>
      <c r="B20" s="113" t="s">
        <v>149</v>
      </c>
      <c r="C20" s="80">
        <v>1</v>
      </c>
      <c r="D20" s="98">
        <v>4.5</v>
      </c>
      <c r="E20" s="80">
        <v>1</v>
      </c>
      <c r="F20" s="98">
        <v>30.47</v>
      </c>
      <c r="G20" s="80">
        <v>21</v>
      </c>
      <c r="H20" s="98">
        <v>24.655916169999998</v>
      </c>
      <c r="I20" s="141">
        <f t="shared" si="0"/>
        <v>59.625916169999996</v>
      </c>
    </row>
    <row r="21" spans="1:11" s="56" customFormat="1" ht="33.75" customHeight="1">
      <c r="A21" s="81">
        <v>13</v>
      </c>
      <c r="B21" s="82" t="s">
        <v>152</v>
      </c>
      <c r="C21" s="80">
        <v>27</v>
      </c>
      <c r="D21" s="98">
        <v>12.643249000000001</v>
      </c>
      <c r="E21" s="80">
        <v>14</v>
      </c>
      <c r="F21" s="98">
        <v>17.296975</v>
      </c>
      <c r="G21" s="80">
        <v>55</v>
      </c>
      <c r="H21" s="98">
        <v>21.144640550000005</v>
      </c>
      <c r="I21" s="141">
        <f t="shared" si="0"/>
        <v>51.084864550000006</v>
      </c>
    </row>
    <row r="22" spans="1:11" s="56" customFormat="1" ht="24.75" customHeight="1">
      <c r="A22" s="81">
        <v>14</v>
      </c>
      <c r="B22" s="112" t="s">
        <v>154</v>
      </c>
      <c r="C22" s="80">
        <v>38</v>
      </c>
      <c r="D22" s="98">
        <v>11.827855</v>
      </c>
      <c r="E22" s="80">
        <v>14</v>
      </c>
      <c r="F22" s="98">
        <v>11.71899</v>
      </c>
      <c r="G22" s="80">
        <v>66</v>
      </c>
      <c r="H22" s="98">
        <v>22.977832159999998</v>
      </c>
      <c r="I22" s="141">
        <f t="shared" si="0"/>
        <v>46.524677159999996</v>
      </c>
    </row>
    <row r="23" spans="1:11" s="56" customFormat="1" ht="24" customHeight="1">
      <c r="A23" s="81">
        <v>15</v>
      </c>
      <c r="B23" s="112" t="s">
        <v>157</v>
      </c>
      <c r="C23" s="80">
        <v>1</v>
      </c>
      <c r="D23" s="98">
        <v>1.1000000000000001</v>
      </c>
      <c r="E23" s="80">
        <v>3</v>
      </c>
      <c r="F23" s="98">
        <v>0.616791125</v>
      </c>
      <c r="G23" s="80">
        <v>11</v>
      </c>
      <c r="H23" s="98">
        <v>2.8011978200000005</v>
      </c>
      <c r="I23" s="141">
        <f t="shared" si="0"/>
        <v>4.5179889450000008</v>
      </c>
    </row>
    <row r="24" spans="1:11" s="56" customFormat="1" ht="23.25" customHeight="1">
      <c r="A24" s="81">
        <v>16</v>
      </c>
      <c r="B24" s="114" t="s">
        <v>155</v>
      </c>
      <c r="C24" s="80">
        <v>1</v>
      </c>
      <c r="D24" s="98">
        <v>0.15</v>
      </c>
      <c r="E24" s="80">
        <v>2</v>
      </c>
      <c r="F24" s="98">
        <v>0.4</v>
      </c>
      <c r="G24" s="80">
        <v>9</v>
      </c>
      <c r="H24" s="98">
        <v>3.0490673399999997</v>
      </c>
      <c r="I24" s="141">
        <f t="shared" si="0"/>
        <v>3.5990673399999995</v>
      </c>
      <c r="K24" s="112"/>
    </row>
    <row r="25" spans="1:11" s="56" customFormat="1" ht="25.5" customHeight="1">
      <c r="A25" s="81">
        <v>17</v>
      </c>
      <c r="B25" s="113" t="s">
        <v>158</v>
      </c>
      <c r="C25" s="80">
        <v>1</v>
      </c>
      <c r="D25" s="98">
        <v>0.13052</v>
      </c>
      <c r="E25" s="80">
        <v>0</v>
      </c>
      <c r="F25" s="98">
        <v>0</v>
      </c>
      <c r="G25" s="80">
        <v>7</v>
      </c>
      <c r="H25" s="98">
        <v>1.5510378600000001</v>
      </c>
      <c r="I25" s="141">
        <f t="shared" si="0"/>
        <v>1.6815578600000001</v>
      </c>
    </row>
    <row r="26" spans="1:11" s="56" customFormat="1" ht="30" customHeight="1">
      <c r="A26" s="81">
        <v>18</v>
      </c>
      <c r="B26" s="115" t="s">
        <v>156</v>
      </c>
      <c r="C26" s="80">
        <v>0</v>
      </c>
      <c r="D26" s="98">
        <v>0</v>
      </c>
      <c r="E26" s="80">
        <v>1</v>
      </c>
      <c r="F26" s="98">
        <v>0.13500000000000001</v>
      </c>
      <c r="G26" s="80">
        <v>4</v>
      </c>
      <c r="H26" s="98">
        <v>1.3364363099999998</v>
      </c>
      <c r="I26" s="141">
        <f t="shared" si="0"/>
        <v>1.4714363099999999</v>
      </c>
    </row>
    <row r="27" spans="1:11" s="58" customFormat="1" ht="27" customHeight="1">
      <c r="A27" s="168" t="s">
        <v>159</v>
      </c>
      <c r="B27" s="169"/>
      <c r="C27" s="57">
        <f t="shared" ref="C27:I27" si="1">SUM(C9:C26)</f>
        <v>1738</v>
      </c>
      <c r="D27" s="143">
        <f t="shared" si="1"/>
        <v>15245.403180789999</v>
      </c>
      <c r="E27" s="57">
        <f t="shared" si="1"/>
        <v>985</v>
      </c>
      <c r="F27" s="143">
        <f t="shared" si="1"/>
        <v>9014.772418609371</v>
      </c>
      <c r="G27" s="57">
        <f t="shared" si="1"/>
        <v>3797</v>
      </c>
      <c r="H27" s="143">
        <f t="shared" si="1"/>
        <v>6893.1635084717373</v>
      </c>
      <c r="I27" s="143">
        <f t="shared" si="1"/>
        <v>31153.339107871117</v>
      </c>
    </row>
    <row r="28" spans="1:11" s="63" customFormat="1" ht="14.25" customHeight="1">
      <c r="A28" s="87"/>
      <c r="B28" s="87"/>
      <c r="C28" s="61"/>
      <c r="D28" s="62"/>
      <c r="E28" s="61"/>
      <c r="F28" s="62"/>
      <c r="G28" s="61"/>
      <c r="H28" s="62"/>
      <c r="I28" s="62"/>
    </row>
    <row r="29" spans="1:11" ht="16">
      <c r="A29" s="170" t="s">
        <v>293</v>
      </c>
      <c r="B29" s="170"/>
      <c r="C29" s="170"/>
      <c r="D29" s="170"/>
      <c r="E29" s="170"/>
      <c r="F29" s="170"/>
      <c r="G29" s="170"/>
      <c r="H29" s="170"/>
      <c r="I29" s="170"/>
    </row>
    <row r="30" spans="1:11">
      <c r="A30" s="171" t="str">
        <f>A6</f>
        <v>As from January 1st to December 20th, 2021</v>
      </c>
      <c r="B30" s="171"/>
      <c r="C30" s="171"/>
      <c r="D30" s="171"/>
      <c r="E30" s="171"/>
      <c r="F30" s="171"/>
      <c r="G30" s="171"/>
      <c r="H30" s="171"/>
      <c r="I30" s="171"/>
    </row>
    <row r="31" spans="1:11">
      <c r="A31" s="84"/>
      <c r="B31" s="85"/>
    </row>
    <row r="32" spans="1:11" s="55" customFormat="1" ht="96" customHeight="1">
      <c r="A32" s="116" t="s">
        <v>112</v>
      </c>
      <c r="B32" s="117" t="s">
        <v>160</v>
      </c>
      <c r="C32" s="53" t="s">
        <v>134</v>
      </c>
      <c r="D32" s="54" t="s">
        <v>135</v>
      </c>
      <c r="E32" s="118" t="s">
        <v>136</v>
      </c>
      <c r="F32" s="54" t="s">
        <v>137</v>
      </c>
      <c r="G32" s="53" t="s">
        <v>138</v>
      </c>
      <c r="H32" s="54" t="s">
        <v>139</v>
      </c>
      <c r="I32" s="89" t="s">
        <v>140</v>
      </c>
    </row>
    <row r="33" spans="1:10" s="56" customFormat="1">
      <c r="A33" s="86">
        <v>1</v>
      </c>
      <c r="B33" s="97" t="s">
        <v>6</v>
      </c>
      <c r="C33" s="80">
        <v>221</v>
      </c>
      <c r="D33" s="98">
        <v>6105.1330312600003</v>
      </c>
      <c r="E33" s="80">
        <v>93</v>
      </c>
      <c r="F33" s="98">
        <v>1238.0762826875</v>
      </c>
      <c r="G33" s="80">
        <v>332</v>
      </c>
      <c r="H33" s="98">
        <v>3368.7747009700001</v>
      </c>
      <c r="I33" s="141">
        <v>10711.9840149175</v>
      </c>
    </row>
    <row r="34" spans="1:10" s="56" customFormat="1">
      <c r="A34" s="86">
        <v>2</v>
      </c>
      <c r="B34" s="97" t="s">
        <v>278</v>
      </c>
      <c r="C34" s="80">
        <v>361</v>
      </c>
      <c r="D34" s="98">
        <v>1198.9413733699998</v>
      </c>
      <c r="E34" s="80">
        <v>280</v>
      </c>
      <c r="F34" s="98">
        <v>3162.8209836171877</v>
      </c>
      <c r="G34" s="80">
        <v>1301</v>
      </c>
      <c r="H34" s="98">
        <v>591.42967436999902</v>
      </c>
      <c r="I34" s="141">
        <v>4953.1920313571864</v>
      </c>
    </row>
    <row r="35" spans="1:10" s="56" customFormat="1">
      <c r="A35" s="86">
        <v>3</v>
      </c>
      <c r="B35" s="97" t="s">
        <v>161</v>
      </c>
      <c r="C35" s="80">
        <v>199</v>
      </c>
      <c r="D35" s="98">
        <v>2790.2715589999998</v>
      </c>
      <c r="E35" s="80">
        <v>132</v>
      </c>
      <c r="F35" s="98">
        <v>859.7574879296875</v>
      </c>
      <c r="G35" s="80">
        <v>209</v>
      </c>
      <c r="H35" s="98">
        <v>247.45367226999988</v>
      </c>
      <c r="I35" s="141">
        <v>3897.4827191996874</v>
      </c>
    </row>
    <row r="36" spans="1:10" s="56" customFormat="1">
      <c r="A36" s="86">
        <v>4</v>
      </c>
      <c r="B36" s="97" t="s">
        <v>162</v>
      </c>
      <c r="C36" s="80">
        <v>204</v>
      </c>
      <c r="D36" s="98">
        <v>1664.3530418</v>
      </c>
      <c r="E36" s="80">
        <v>117</v>
      </c>
      <c r="F36" s="98">
        <v>1047.5370930312499</v>
      </c>
      <c r="G36" s="80">
        <v>433</v>
      </c>
      <c r="H36" s="98">
        <v>209.82692053999986</v>
      </c>
      <c r="I36" s="141">
        <v>2921.7170553712499</v>
      </c>
    </row>
    <row r="37" spans="1:10" s="56" customFormat="1">
      <c r="A37" s="86">
        <v>5</v>
      </c>
      <c r="B37" s="99" t="s">
        <v>163</v>
      </c>
      <c r="C37" s="80">
        <v>126</v>
      </c>
      <c r="D37" s="98">
        <v>1672.2405309999999</v>
      </c>
      <c r="E37" s="80">
        <v>96</v>
      </c>
      <c r="F37" s="98">
        <v>470.06748278125002</v>
      </c>
      <c r="G37" s="80">
        <v>80</v>
      </c>
      <c r="H37" s="98">
        <v>173.45719104</v>
      </c>
      <c r="I37" s="141">
        <v>2315.7652048212499</v>
      </c>
    </row>
    <row r="38" spans="1:10" s="60" customFormat="1">
      <c r="A38" s="86">
        <v>6</v>
      </c>
      <c r="B38" s="97" t="s">
        <v>164</v>
      </c>
      <c r="C38" s="80">
        <v>63</v>
      </c>
      <c r="D38" s="98">
        <v>284.846431</v>
      </c>
      <c r="E38" s="80">
        <v>61</v>
      </c>
      <c r="F38" s="98">
        <v>805.38723389843744</v>
      </c>
      <c r="G38" s="80">
        <v>209</v>
      </c>
      <c r="H38" s="98">
        <v>161.75303624000003</v>
      </c>
      <c r="I38" s="141">
        <v>1251.9867011384374</v>
      </c>
    </row>
    <row r="39" spans="1:10" s="56" customFormat="1">
      <c r="A39" s="86">
        <v>7</v>
      </c>
      <c r="B39" s="97" t="s">
        <v>167</v>
      </c>
      <c r="C39" s="80">
        <v>24</v>
      </c>
      <c r="D39" s="98">
        <v>119.435273</v>
      </c>
      <c r="E39" s="80">
        <v>16</v>
      </c>
      <c r="F39" s="98">
        <v>186.5507041875</v>
      </c>
      <c r="G39" s="80">
        <v>32</v>
      </c>
      <c r="H39" s="98">
        <v>816.33557241173924</v>
      </c>
      <c r="I39" s="141">
        <v>1122.3215495992392</v>
      </c>
    </row>
    <row r="40" spans="1:10" s="56" customFormat="1">
      <c r="A40" s="86">
        <v>8</v>
      </c>
      <c r="B40" s="98" t="s">
        <v>279</v>
      </c>
      <c r="C40" s="80">
        <v>77</v>
      </c>
      <c r="D40" s="98">
        <v>398.39534039</v>
      </c>
      <c r="E40" s="80">
        <v>23</v>
      </c>
      <c r="F40" s="98">
        <v>255.483203</v>
      </c>
      <c r="G40" s="80">
        <v>160</v>
      </c>
      <c r="H40" s="98">
        <v>84.777468580000033</v>
      </c>
      <c r="I40" s="141">
        <v>738.65601197000001</v>
      </c>
    </row>
    <row r="41" spans="1:10" s="56" customFormat="1">
      <c r="A41" s="86">
        <v>9</v>
      </c>
      <c r="B41" s="97" t="s">
        <v>7</v>
      </c>
      <c r="C41" s="80">
        <v>27</v>
      </c>
      <c r="D41" s="98">
        <v>219.80266609</v>
      </c>
      <c r="E41" s="80">
        <v>23</v>
      </c>
      <c r="F41" s="98">
        <v>197.032488</v>
      </c>
      <c r="G41" s="80">
        <v>17</v>
      </c>
      <c r="H41" s="98">
        <v>152.72492096000005</v>
      </c>
      <c r="I41" s="141">
        <v>569.56007505000002</v>
      </c>
    </row>
    <row r="42" spans="1:10" s="56" customFormat="1">
      <c r="A42" s="86">
        <v>10</v>
      </c>
      <c r="B42" s="98" t="s">
        <v>12</v>
      </c>
      <c r="C42" s="80">
        <v>7</v>
      </c>
      <c r="D42" s="98">
        <v>15.20223</v>
      </c>
      <c r="E42" s="80">
        <v>6</v>
      </c>
      <c r="F42" s="98">
        <v>38.837245000000003</v>
      </c>
      <c r="G42" s="80">
        <v>14</v>
      </c>
      <c r="H42" s="98">
        <v>377.22725308999998</v>
      </c>
      <c r="I42" s="141">
        <v>431.26672808999996</v>
      </c>
    </row>
    <row r="43" spans="1:10" s="56" customFormat="1">
      <c r="A43" s="86">
        <v>11</v>
      </c>
      <c r="B43" s="98" t="s">
        <v>166</v>
      </c>
      <c r="C43" s="80">
        <v>35</v>
      </c>
      <c r="D43" s="98">
        <v>199.42696679000002</v>
      </c>
      <c r="E43" s="80">
        <v>20</v>
      </c>
      <c r="F43" s="98">
        <v>4.2492089999999996</v>
      </c>
      <c r="G43" s="80">
        <v>37</v>
      </c>
      <c r="H43" s="98">
        <v>146.06055860000006</v>
      </c>
      <c r="I43" s="141">
        <v>349.73673439000009</v>
      </c>
    </row>
    <row r="44" spans="1:10" s="56" customFormat="1">
      <c r="A44" s="86">
        <v>12</v>
      </c>
      <c r="B44" s="97" t="s">
        <v>169</v>
      </c>
      <c r="C44" s="80">
        <v>48</v>
      </c>
      <c r="D44" s="98">
        <v>53.253853999999997</v>
      </c>
      <c r="E44" s="80">
        <v>13</v>
      </c>
      <c r="F44" s="98">
        <v>120.62236300000001</v>
      </c>
      <c r="G44" s="80">
        <v>84</v>
      </c>
      <c r="H44" s="98">
        <v>129.12534108000006</v>
      </c>
      <c r="I44" s="141">
        <v>303.00155808000005</v>
      </c>
    </row>
    <row r="45" spans="1:10" s="56" customFormat="1">
      <c r="A45" s="86">
        <v>13</v>
      </c>
      <c r="B45" s="97" t="s">
        <v>10</v>
      </c>
      <c r="C45" s="80">
        <v>15</v>
      </c>
      <c r="D45" s="98">
        <v>80.7</v>
      </c>
      <c r="E45" s="80">
        <v>15</v>
      </c>
      <c r="F45" s="98">
        <v>184.07800800000001</v>
      </c>
      <c r="G45" s="80">
        <v>8</v>
      </c>
      <c r="H45" s="98">
        <v>12.778915039999999</v>
      </c>
      <c r="I45" s="141">
        <v>277.55692304000002</v>
      </c>
      <c r="J45" s="97"/>
    </row>
    <row r="46" spans="1:10" s="56" customFormat="1">
      <c r="A46" s="86">
        <v>14</v>
      </c>
      <c r="B46" s="98" t="s">
        <v>270</v>
      </c>
      <c r="C46" s="80">
        <v>12</v>
      </c>
      <c r="D46" s="98">
        <v>11.445408</v>
      </c>
      <c r="E46" s="80">
        <v>3</v>
      </c>
      <c r="F46" s="98">
        <v>137.18494699999999</v>
      </c>
      <c r="G46" s="80">
        <v>15</v>
      </c>
      <c r="H46" s="98">
        <v>22.102147179999999</v>
      </c>
      <c r="I46" s="141">
        <v>170.73250218000001</v>
      </c>
      <c r="J46" s="97"/>
    </row>
    <row r="47" spans="1:10" s="56" customFormat="1">
      <c r="A47" s="86">
        <v>15</v>
      </c>
      <c r="B47" s="97" t="s">
        <v>13</v>
      </c>
      <c r="C47" s="80">
        <v>17</v>
      </c>
      <c r="D47" s="98">
        <v>93.615145999999996</v>
      </c>
      <c r="E47" s="80">
        <v>11</v>
      </c>
      <c r="F47" s="98">
        <v>39.190973</v>
      </c>
      <c r="G47" s="80">
        <v>9</v>
      </c>
      <c r="H47" s="98">
        <v>20.027904829999997</v>
      </c>
      <c r="I47" s="141">
        <v>152.83402382999998</v>
      </c>
    </row>
    <row r="48" spans="1:10" s="56" customFormat="1">
      <c r="A48" s="86">
        <v>16</v>
      </c>
      <c r="B48" s="97" t="s">
        <v>8</v>
      </c>
      <c r="C48" s="80">
        <v>20</v>
      </c>
      <c r="D48" s="98">
        <v>23.187681459999997</v>
      </c>
      <c r="E48" s="80">
        <v>11</v>
      </c>
      <c r="F48" s="98">
        <v>40.243183000000002</v>
      </c>
      <c r="G48" s="80">
        <v>60</v>
      </c>
      <c r="H48" s="98">
        <v>79.411454809999981</v>
      </c>
      <c r="I48" s="141">
        <v>142.84231926999996</v>
      </c>
    </row>
    <row r="49" spans="1:10" s="56" customFormat="1">
      <c r="A49" s="86">
        <v>17</v>
      </c>
      <c r="B49" s="97" t="s">
        <v>170</v>
      </c>
      <c r="C49" s="80">
        <v>34</v>
      </c>
      <c r="D49" s="98">
        <v>85.661482459999988</v>
      </c>
      <c r="E49" s="80">
        <v>12</v>
      </c>
      <c r="F49" s="98">
        <v>20.928539000000001</v>
      </c>
      <c r="G49" s="80">
        <v>53</v>
      </c>
      <c r="H49" s="98">
        <v>19.424507540000004</v>
      </c>
      <c r="I49" s="141">
        <v>126.014529</v>
      </c>
    </row>
    <row r="50" spans="1:10" s="56" customFormat="1">
      <c r="A50" s="86">
        <v>18</v>
      </c>
      <c r="B50" s="98" t="s">
        <v>181</v>
      </c>
      <c r="C50" s="80">
        <v>3</v>
      </c>
      <c r="D50" s="98">
        <v>0.32455800000000001</v>
      </c>
      <c r="E50" s="80">
        <v>1</v>
      </c>
      <c r="F50" s="98">
        <v>82.7</v>
      </c>
      <c r="G50" s="80">
        <v>16</v>
      </c>
      <c r="H50" s="98">
        <v>2.7327883799999997</v>
      </c>
      <c r="I50" s="141">
        <v>85.757346380000001</v>
      </c>
    </row>
    <row r="51" spans="1:10" s="56" customFormat="1">
      <c r="A51" s="86">
        <v>19</v>
      </c>
      <c r="B51" s="97" t="s">
        <v>9</v>
      </c>
      <c r="C51" s="80">
        <v>35</v>
      </c>
      <c r="D51" s="98">
        <v>38.584733999999997</v>
      </c>
      <c r="E51" s="80">
        <v>9</v>
      </c>
      <c r="F51" s="98">
        <v>-5.8783269999999996</v>
      </c>
      <c r="G51" s="80">
        <v>94</v>
      </c>
      <c r="H51" s="98">
        <v>32.541926669999995</v>
      </c>
      <c r="I51" s="141">
        <v>65.248333669999994</v>
      </c>
    </row>
    <row r="52" spans="1:10" s="56" customFormat="1">
      <c r="A52" s="86">
        <v>20</v>
      </c>
      <c r="B52" s="97" t="s">
        <v>14</v>
      </c>
      <c r="C52" s="80">
        <v>20</v>
      </c>
      <c r="D52" s="98">
        <v>15.861362830000001</v>
      </c>
      <c r="E52" s="80">
        <v>3</v>
      </c>
      <c r="F52" s="98">
        <v>1.7150000000000001</v>
      </c>
      <c r="G52" s="80">
        <v>60</v>
      </c>
      <c r="H52" s="98">
        <v>44.776634990000005</v>
      </c>
      <c r="I52" s="141">
        <v>62.352997820000006</v>
      </c>
    </row>
    <row r="53" spans="1:10" s="56" customFormat="1">
      <c r="A53" s="86">
        <v>21</v>
      </c>
      <c r="B53" s="97" t="s">
        <v>21</v>
      </c>
      <c r="C53" s="80">
        <v>6</v>
      </c>
      <c r="D53" s="98">
        <v>54.752522999999997</v>
      </c>
      <c r="E53" s="80">
        <v>0</v>
      </c>
      <c r="F53" s="98">
        <v>0</v>
      </c>
      <c r="G53" s="80">
        <v>22</v>
      </c>
      <c r="H53" s="98">
        <v>6.6795018999999991</v>
      </c>
      <c r="I53" s="141">
        <v>61.432024899999995</v>
      </c>
    </row>
    <row r="54" spans="1:10" s="56" customFormat="1">
      <c r="A54" s="86">
        <v>22</v>
      </c>
      <c r="B54" s="97" t="s">
        <v>59</v>
      </c>
      <c r="C54" s="80">
        <v>0</v>
      </c>
      <c r="D54" s="98">
        <v>0</v>
      </c>
      <c r="E54" s="80">
        <v>1</v>
      </c>
      <c r="F54" s="98">
        <v>49.8</v>
      </c>
      <c r="G54" s="80">
        <v>0</v>
      </c>
      <c r="H54" s="98">
        <v>0</v>
      </c>
      <c r="I54" s="141">
        <v>49.8</v>
      </c>
    </row>
    <row r="55" spans="1:10" s="56" customFormat="1">
      <c r="A55" s="86">
        <v>23</v>
      </c>
      <c r="B55" s="97" t="s">
        <v>172</v>
      </c>
      <c r="C55" s="80">
        <v>6</v>
      </c>
      <c r="D55" s="98">
        <v>13.486806</v>
      </c>
      <c r="E55" s="80">
        <v>2</v>
      </c>
      <c r="F55" s="98">
        <v>24.620761999999999</v>
      </c>
      <c r="G55" s="80">
        <v>16</v>
      </c>
      <c r="H55" s="98">
        <v>9.1945306700000007</v>
      </c>
      <c r="I55" s="141">
        <v>47.302098669999999</v>
      </c>
    </row>
    <row r="56" spans="1:10" s="56" customFormat="1">
      <c r="A56" s="86">
        <v>24</v>
      </c>
      <c r="B56" s="97" t="s">
        <v>171</v>
      </c>
      <c r="C56" s="80">
        <v>31</v>
      </c>
      <c r="D56" s="98">
        <v>2.1903950000000001</v>
      </c>
      <c r="E56" s="80">
        <v>10</v>
      </c>
      <c r="F56" s="98">
        <v>11.791568</v>
      </c>
      <c r="G56" s="80">
        <v>119</v>
      </c>
      <c r="H56" s="98">
        <v>25.239649979999992</v>
      </c>
      <c r="I56" s="141">
        <v>39.221612979999989</v>
      </c>
    </row>
    <row r="57" spans="1:10" s="56" customFormat="1">
      <c r="A57" s="86">
        <v>25</v>
      </c>
      <c r="B57" s="97" t="s">
        <v>106</v>
      </c>
      <c r="C57" s="80">
        <v>0</v>
      </c>
      <c r="D57" s="98">
        <v>0</v>
      </c>
      <c r="E57" s="80">
        <v>0</v>
      </c>
      <c r="F57" s="98">
        <v>0</v>
      </c>
      <c r="G57" s="80">
        <v>1</v>
      </c>
      <c r="H57" s="98">
        <v>29.973199620000003</v>
      </c>
      <c r="I57" s="141">
        <v>29.973199620000003</v>
      </c>
    </row>
    <row r="58" spans="1:10" s="56" customFormat="1">
      <c r="A58" s="86">
        <v>26</v>
      </c>
      <c r="B58" s="144" t="s">
        <v>77</v>
      </c>
      <c r="C58" s="80">
        <v>1</v>
      </c>
      <c r="D58" s="98">
        <v>27.5</v>
      </c>
      <c r="E58" s="80">
        <v>1</v>
      </c>
      <c r="F58" s="98">
        <v>1.7630110000000001</v>
      </c>
      <c r="G58" s="80">
        <v>0</v>
      </c>
      <c r="H58" s="98">
        <v>0</v>
      </c>
      <c r="I58" s="141">
        <v>29.263010999999999</v>
      </c>
    </row>
    <row r="59" spans="1:10" s="56" customFormat="1">
      <c r="A59" s="86">
        <v>27</v>
      </c>
      <c r="B59" s="97" t="s">
        <v>174</v>
      </c>
      <c r="C59" s="80">
        <v>26</v>
      </c>
      <c r="D59" s="98">
        <v>5.5103080000000002</v>
      </c>
      <c r="E59" s="80">
        <v>7</v>
      </c>
      <c r="F59" s="98">
        <v>6.6188104765625004</v>
      </c>
      <c r="G59" s="80">
        <v>60</v>
      </c>
      <c r="H59" s="98">
        <v>7.0181117899999972</v>
      </c>
      <c r="I59" s="141">
        <v>19.147230266562495</v>
      </c>
    </row>
    <row r="60" spans="1:10" s="56" customFormat="1">
      <c r="A60" s="86">
        <v>28</v>
      </c>
      <c r="B60" s="97" t="s">
        <v>18</v>
      </c>
      <c r="C60" s="80">
        <v>0</v>
      </c>
      <c r="D60" s="98">
        <v>0</v>
      </c>
      <c r="E60" s="80">
        <v>0</v>
      </c>
      <c r="F60" s="98">
        <v>0</v>
      </c>
      <c r="G60" s="80">
        <v>12</v>
      </c>
      <c r="H60" s="98">
        <v>18.187365630000002</v>
      </c>
      <c r="I60" s="141">
        <v>18.187365630000002</v>
      </c>
    </row>
    <row r="61" spans="1:10" s="56" customFormat="1">
      <c r="A61" s="86">
        <v>29</v>
      </c>
      <c r="B61" s="97" t="s">
        <v>173</v>
      </c>
      <c r="C61" s="80">
        <v>5</v>
      </c>
      <c r="D61" s="98">
        <v>0.58499999999999996</v>
      </c>
      <c r="E61" s="80">
        <v>0</v>
      </c>
      <c r="F61" s="98">
        <v>0</v>
      </c>
      <c r="G61" s="80">
        <v>16</v>
      </c>
      <c r="H61" s="98">
        <v>16.194143019999999</v>
      </c>
      <c r="I61" s="141">
        <v>16.779143019999999</v>
      </c>
    </row>
    <row r="62" spans="1:10" s="56" customFormat="1">
      <c r="A62" s="86">
        <v>30</v>
      </c>
      <c r="B62" s="97" t="s">
        <v>48</v>
      </c>
      <c r="C62" s="80">
        <v>0</v>
      </c>
      <c r="D62" s="98">
        <v>0</v>
      </c>
      <c r="E62" s="80">
        <v>1</v>
      </c>
      <c r="F62" s="98">
        <v>15.992000000000001</v>
      </c>
      <c r="G62" s="80">
        <v>3</v>
      </c>
      <c r="H62" s="98">
        <v>5.3556979999999997E-2</v>
      </c>
      <c r="I62" s="141">
        <v>16.045556980000001</v>
      </c>
      <c r="J62" s="100"/>
    </row>
    <row r="63" spans="1:10" s="56" customFormat="1">
      <c r="A63" s="86">
        <v>31</v>
      </c>
      <c r="B63" s="100" t="s">
        <v>33</v>
      </c>
      <c r="C63" s="80">
        <v>6</v>
      </c>
      <c r="D63" s="98">
        <v>0.66125500000000004</v>
      </c>
      <c r="E63" s="80">
        <v>0</v>
      </c>
      <c r="F63" s="98">
        <v>0</v>
      </c>
      <c r="G63" s="80">
        <v>9</v>
      </c>
      <c r="H63" s="98">
        <v>13.175237279999999</v>
      </c>
      <c r="I63" s="141">
        <v>13.83649228</v>
      </c>
    </row>
    <row r="64" spans="1:10" s="56" customFormat="1">
      <c r="A64" s="131">
        <v>32</v>
      </c>
      <c r="B64" s="100" t="s">
        <v>274</v>
      </c>
      <c r="C64" s="80">
        <v>6</v>
      </c>
      <c r="D64" s="98">
        <v>1.3862000000000001</v>
      </c>
      <c r="E64" s="80">
        <v>2</v>
      </c>
      <c r="F64" s="98">
        <v>9.8956379999999999</v>
      </c>
      <c r="G64" s="80">
        <v>12</v>
      </c>
      <c r="H64" s="98">
        <v>1.83972212</v>
      </c>
      <c r="I64" s="141">
        <v>13.12156012</v>
      </c>
    </row>
    <row r="65" spans="1:10" s="56" customFormat="1">
      <c r="A65" s="131">
        <v>33</v>
      </c>
      <c r="B65" s="100" t="s">
        <v>26</v>
      </c>
      <c r="C65" s="80">
        <v>16</v>
      </c>
      <c r="D65" s="98">
        <v>6.9657590000000003</v>
      </c>
      <c r="E65" s="80">
        <v>2</v>
      </c>
      <c r="F65" s="98">
        <v>4.2</v>
      </c>
      <c r="G65" s="80">
        <v>19</v>
      </c>
      <c r="H65" s="98">
        <v>1.2747985100000001</v>
      </c>
      <c r="I65" s="141">
        <v>12.440557510000001</v>
      </c>
      <c r="J65" s="100"/>
    </row>
    <row r="66" spans="1:10" s="56" customFormat="1">
      <c r="A66" s="131">
        <v>34</v>
      </c>
      <c r="B66" s="100" t="s">
        <v>294</v>
      </c>
      <c r="C66" s="80">
        <v>1</v>
      </c>
      <c r="D66" s="98">
        <v>10.87</v>
      </c>
      <c r="E66" s="80">
        <v>1</v>
      </c>
      <c r="F66" s="98">
        <v>1.5</v>
      </c>
      <c r="G66" s="80">
        <v>0</v>
      </c>
      <c r="H66" s="98">
        <v>0</v>
      </c>
      <c r="I66" s="141">
        <v>12.37</v>
      </c>
      <c r="J66" s="100"/>
    </row>
    <row r="67" spans="1:10" s="56" customFormat="1">
      <c r="A67" s="131">
        <v>35</v>
      </c>
      <c r="B67" s="100" t="s">
        <v>175</v>
      </c>
      <c r="C67" s="80">
        <v>10</v>
      </c>
      <c r="D67" s="98">
        <v>11.328647999999999</v>
      </c>
      <c r="E67" s="80">
        <v>0</v>
      </c>
      <c r="F67" s="98">
        <v>0</v>
      </c>
      <c r="G67" s="80">
        <v>4</v>
      </c>
      <c r="H67" s="98">
        <v>0.70599612</v>
      </c>
      <c r="I67" s="141">
        <v>12.034644119999999</v>
      </c>
      <c r="J67" s="100"/>
    </row>
    <row r="68" spans="1:10" s="56" customFormat="1">
      <c r="A68" s="131">
        <v>36</v>
      </c>
      <c r="B68" s="100" t="s">
        <v>16</v>
      </c>
      <c r="C68" s="80">
        <v>1</v>
      </c>
      <c r="D68" s="98">
        <v>9.5</v>
      </c>
      <c r="E68" s="80">
        <v>0</v>
      </c>
      <c r="F68" s="98">
        <v>0</v>
      </c>
      <c r="G68" s="80">
        <v>1</v>
      </c>
      <c r="H68" s="98">
        <v>1.81205032</v>
      </c>
      <c r="I68" s="141">
        <v>11.312050320000001</v>
      </c>
      <c r="J68" s="100"/>
    </row>
    <row r="69" spans="1:10" s="56" customFormat="1">
      <c r="A69" s="131">
        <v>37</v>
      </c>
      <c r="B69" s="100" t="s">
        <v>11</v>
      </c>
      <c r="C69" s="80">
        <v>1</v>
      </c>
      <c r="D69" s="104">
        <v>10</v>
      </c>
      <c r="E69" s="80">
        <v>0</v>
      </c>
      <c r="F69" s="98">
        <v>0</v>
      </c>
      <c r="G69" s="80">
        <v>0</v>
      </c>
      <c r="H69" s="98">
        <v>0</v>
      </c>
      <c r="I69" s="141">
        <v>10</v>
      </c>
      <c r="J69" s="100"/>
    </row>
    <row r="70" spans="1:10" s="56" customFormat="1">
      <c r="A70" s="131">
        <v>38</v>
      </c>
      <c r="B70" s="100" t="s">
        <v>176</v>
      </c>
      <c r="C70" s="80">
        <v>5</v>
      </c>
      <c r="D70" s="98">
        <v>0.23760899999999999</v>
      </c>
      <c r="E70" s="80">
        <v>2</v>
      </c>
      <c r="F70" s="98">
        <v>6.4859999999999998</v>
      </c>
      <c r="G70" s="80">
        <v>13</v>
      </c>
      <c r="H70" s="98">
        <v>3.2291030299999997</v>
      </c>
      <c r="I70" s="141">
        <v>9.9527120299999989</v>
      </c>
      <c r="J70" s="100"/>
    </row>
    <row r="71" spans="1:10" s="56" customFormat="1">
      <c r="A71" s="131">
        <v>39</v>
      </c>
      <c r="B71" s="100" t="s">
        <v>57</v>
      </c>
      <c r="C71" s="80">
        <v>0</v>
      </c>
      <c r="D71" s="98">
        <v>0</v>
      </c>
      <c r="E71" s="80">
        <v>1</v>
      </c>
      <c r="F71" s="98">
        <v>-0.25727</v>
      </c>
      <c r="G71" s="80">
        <v>1</v>
      </c>
      <c r="H71" s="98">
        <v>8.6580756799999996</v>
      </c>
      <c r="I71" s="141">
        <v>8.4008056799999995</v>
      </c>
      <c r="J71" s="100"/>
    </row>
    <row r="72" spans="1:10" s="56" customFormat="1">
      <c r="A72" s="131">
        <v>40</v>
      </c>
      <c r="B72" s="100" t="s">
        <v>280</v>
      </c>
      <c r="C72" s="80">
        <v>5</v>
      </c>
      <c r="D72" s="98">
        <v>0.119961</v>
      </c>
      <c r="E72" s="80">
        <v>1</v>
      </c>
      <c r="F72" s="98">
        <v>0.62</v>
      </c>
      <c r="G72" s="80">
        <v>59</v>
      </c>
      <c r="H72" s="98">
        <v>7.3767709599999982</v>
      </c>
      <c r="I72" s="141">
        <v>8.1167319599999974</v>
      </c>
    </row>
    <row r="73" spans="1:10" s="56" customFormat="1">
      <c r="A73" s="131">
        <v>41</v>
      </c>
      <c r="B73" s="100" t="s">
        <v>276</v>
      </c>
      <c r="C73" s="80">
        <v>1</v>
      </c>
      <c r="D73" s="104">
        <v>7.5</v>
      </c>
      <c r="E73" s="80">
        <v>0</v>
      </c>
      <c r="F73" s="98">
        <v>0</v>
      </c>
      <c r="G73" s="80">
        <v>2</v>
      </c>
      <c r="H73" s="98">
        <v>0.34849999999999998</v>
      </c>
      <c r="I73" s="141">
        <v>7.8484999999999996</v>
      </c>
    </row>
    <row r="74" spans="1:10" s="56" customFormat="1">
      <c r="A74" s="131">
        <v>42</v>
      </c>
      <c r="B74" s="100" t="s">
        <v>25</v>
      </c>
      <c r="C74" s="80">
        <v>2</v>
      </c>
      <c r="D74" s="98">
        <v>3.1739999999999997E-2</v>
      </c>
      <c r="E74" s="80">
        <v>0</v>
      </c>
      <c r="F74" s="98">
        <v>0</v>
      </c>
      <c r="G74" s="80">
        <v>32</v>
      </c>
      <c r="H74" s="98">
        <v>5.90880121</v>
      </c>
      <c r="I74" s="141">
        <v>5.9405412100000001</v>
      </c>
    </row>
    <row r="75" spans="1:10" s="56" customFormat="1">
      <c r="A75" s="131">
        <v>43</v>
      </c>
      <c r="B75" s="100" t="s">
        <v>34</v>
      </c>
      <c r="C75" s="80">
        <v>3</v>
      </c>
      <c r="D75" s="98">
        <v>0.16500000000000001</v>
      </c>
      <c r="E75" s="80">
        <v>0</v>
      </c>
      <c r="F75" s="98">
        <v>0</v>
      </c>
      <c r="G75" s="80">
        <v>9</v>
      </c>
      <c r="H75" s="98">
        <v>5.48768703</v>
      </c>
      <c r="I75" s="141">
        <v>5.6526870300000001</v>
      </c>
    </row>
    <row r="76" spans="1:10" s="56" customFormat="1">
      <c r="A76" s="131">
        <v>44</v>
      </c>
      <c r="B76" s="100" t="s">
        <v>102</v>
      </c>
      <c r="C76" s="80">
        <v>0</v>
      </c>
      <c r="D76" s="104">
        <v>0</v>
      </c>
      <c r="E76" s="80">
        <v>0</v>
      </c>
      <c r="F76" s="98">
        <v>0</v>
      </c>
      <c r="G76" s="80">
        <v>1</v>
      </c>
      <c r="H76" s="98">
        <v>5.1695650000000004</v>
      </c>
      <c r="I76" s="141">
        <v>5.1695650000000004</v>
      </c>
    </row>
    <row r="77" spans="1:10" s="56" customFormat="1">
      <c r="A77" s="131">
        <v>45</v>
      </c>
      <c r="B77" s="100" t="s">
        <v>17</v>
      </c>
      <c r="C77" s="80">
        <v>1</v>
      </c>
      <c r="D77" s="104">
        <v>5</v>
      </c>
      <c r="E77" s="80">
        <v>0</v>
      </c>
      <c r="F77" s="98">
        <v>0</v>
      </c>
      <c r="G77" s="80">
        <v>0</v>
      </c>
      <c r="H77" s="98">
        <v>0</v>
      </c>
      <c r="I77" s="141">
        <v>5</v>
      </c>
    </row>
    <row r="78" spans="1:10" s="56" customFormat="1">
      <c r="A78" s="131">
        <v>46</v>
      </c>
      <c r="B78" s="100" t="s">
        <v>24</v>
      </c>
      <c r="C78" s="80">
        <v>1</v>
      </c>
      <c r="D78" s="98">
        <v>0.15</v>
      </c>
      <c r="E78" s="80">
        <v>0</v>
      </c>
      <c r="F78" s="98">
        <v>0</v>
      </c>
      <c r="G78" s="80">
        <v>4</v>
      </c>
      <c r="H78" s="98">
        <v>4.0092040400000002</v>
      </c>
      <c r="I78" s="141">
        <v>4.1592040400000005</v>
      </c>
    </row>
    <row r="79" spans="1:10" s="56" customFormat="1">
      <c r="A79" s="131">
        <v>47</v>
      </c>
      <c r="B79" s="100" t="s">
        <v>15</v>
      </c>
      <c r="C79" s="80">
        <v>1</v>
      </c>
      <c r="D79" s="98">
        <v>0.5</v>
      </c>
      <c r="E79" s="80">
        <v>1</v>
      </c>
      <c r="F79" s="98">
        <v>3</v>
      </c>
      <c r="G79" s="80">
        <v>3</v>
      </c>
      <c r="H79" s="98">
        <v>0.60699424999999996</v>
      </c>
      <c r="I79" s="141">
        <v>4.1069942499999996</v>
      </c>
    </row>
    <row r="80" spans="1:10" s="56" customFormat="1">
      <c r="A80" s="131">
        <v>48</v>
      </c>
      <c r="B80" s="100" t="s">
        <v>69</v>
      </c>
      <c r="C80" s="80">
        <v>0</v>
      </c>
      <c r="D80" s="98">
        <v>0</v>
      </c>
      <c r="E80" s="80">
        <v>0</v>
      </c>
      <c r="F80" s="98">
        <v>0</v>
      </c>
      <c r="G80" s="80">
        <v>1</v>
      </c>
      <c r="H80" s="98">
        <v>3.9850348799999997</v>
      </c>
      <c r="I80" s="141">
        <v>3.9850348799999997</v>
      </c>
    </row>
    <row r="81" spans="1:9" s="56" customFormat="1">
      <c r="A81" s="131">
        <v>49</v>
      </c>
      <c r="B81" s="101" t="s">
        <v>46</v>
      </c>
      <c r="C81" s="80">
        <v>2</v>
      </c>
      <c r="D81" s="98">
        <v>2.0847410000000002</v>
      </c>
      <c r="E81" s="80">
        <v>0</v>
      </c>
      <c r="F81" s="98">
        <v>0</v>
      </c>
      <c r="G81" s="80">
        <v>4</v>
      </c>
      <c r="H81" s="98">
        <v>0.17797523000000001</v>
      </c>
      <c r="I81" s="141">
        <v>2.2627162300000001</v>
      </c>
    </row>
    <row r="82" spans="1:9" s="56" customFormat="1">
      <c r="A82" s="131">
        <v>50</v>
      </c>
      <c r="B82" s="100" t="s">
        <v>20</v>
      </c>
      <c r="C82" s="80">
        <v>4</v>
      </c>
      <c r="D82" s="98">
        <v>0.23113</v>
      </c>
      <c r="E82" s="80">
        <v>1</v>
      </c>
      <c r="F82" s="98">
        <v>-0.5</v>
      </c>
      <c r="G82" s="80">
        <v>17</v>
      </c>
      <c r="H82" s="98">
        <v>2.3790258499999992</v>
      </c>
      <c r="I82" s="141">
        <v>2.1101558499999991</v>
      </c>
    </row>
    <row r="83" spans="1:9" s="56" customFormat="1">
      <c r="A83" s="131">
        <v>51</v>
      </c>
      <c r="B83" s="100" t="s">
        <v>99</v>
      </c>
      <c r="C83" s="80">
        <v>0</v>
      </c>
      <c r="D83" s="98">
        <v>0</v>
      </c>
      <c r="E83" s="80">
        <v>0</v>
      </c>
      <c r="F83" s="98">
        <v>0</v>
      </c>
      <c r="G83" s="80">
        <v>6</v>
      </c>
      <c r="H83" s="98">
        <v>1.9961390000000001</v>
      </c>
      <c r="I83" s="141">
        <v>1.9961390000000001</v>
      </c>
    </row>
    <row r="84" spans="1:9" s="56" customFormat="1">
      <c r="A84" s="131">
        <v>52</v>
      </c>
      <c r="B84" s="100" t="s">
        <v>68</v>
      </c>
      <c r="C84" s="80">
        <v>0</v>
      </c>
      <c r="D84" s="104">
        <v>0</v>
      </c>
      <c r="E84" s="80">
        <v>2</v>
      </c>
      <c r="F84" s="98">
        <v>1.6</v>
      </c>
      <c r="G84" s="80">
        <v>0</v>
      </c>
      <c r="H84" s="98">
        <v>0</v>
      </c>
      <c r="I84" s="141">
        <v>1.6</v>
      </c>
    </row>
    <row r="85" spans="1:9" s="56" customFormat="1">
      <c r="A85" s="131">
        <v>53</v>
      </c>
      <c r="B85" s="100" t="s">
        <v>178</v>
      </c>
      <c r="C85" s="80">
        <v>2</v>
      </c>
      <c r="D85" s="98">
        <v>0.28000000000000003</v>
      </c>
      <c r="E85" s="80">
        <v>0</v>
      </c>
      <c r="F85" s="98">
        <v>0</v>
      </c>
      <c r="G85" s="80">
        <v>3</v>
      </c>
      <c r="H85" s="98">
        <v>1.124252</v>
      </c>
      <c r="I85" s="141">
        <v>1.4042520000000001</v>
      </c>
    </row>
    <row r="86" spans="1:9" s="56" customFormat="1">
      <c r="A86" s="131">
        <v>54</v>
      </c>
      <c r="B86" s="100" t="s">
        <v>35</v>
      </c>
      <c r="C86" s="80">
        <v>1</v>
      </c>
      <c r="D86" s="98">
        <v>2.1777000000000001E-2</v>
      </c>
      <c r="E86" s="80">
        <v>0</v>
      </c>
      <c r="F86" s="98">
        <v>0</v>
      </c>
      <c r="G86" s="80">
        <v>4</v>
      </c>
      <c r="H86" s="98">
        <v>1.3454756500000002</v>
      </c>
      <c r="I86" s="141">
        <v>1.3672526500000002</v>
      </c>
    </row>
    <row r="87" spans="1:9" s="56" customFormat="1">
      <c r="A87" s="131">
        <v>55</v>
      </c>
      <c r="B87" s="100" t="s">
        <v>32</v>
      </c>
      <c r="C87" s="80">
        <v>4</v>
      </c>
      <c r="D87" s="98">
        <v>0.18252499999999999</v>
      </c>
      <c r="E87" s="80">
        <v>0</v>
      </c>
      <c r="F87" s="98">
        <v>0</v>
      </c>
      <c r="G87" s="80">
        <v>15</v>
      </c>
      <c r="H87" s="98">
        <v>1.1286954399999998</v>
      </c>
      <c r="I87" s="141">
        <v>1.3112204399999998</v>
      </c>
    </row>
    <row r="88" spans="1:9" s="56" customFormat="1">
      <c r="A88" s="131">
        <v>56</v>
      </c>
      <c r="B88" s="100" t="s">
        <v>271</v>
      </c>
      <c r="C88" s="80">
        <v>1</v>
      </c>
      <c r="D88" s="98">
        <v>1.239743</v>
      </c>
      <c r="E88" s="80">
        <v>0</v>
      </c>
      <c r="F88" s="98">
        <v>0</v>
      </c>
      <c r="G88" s="80">
        <v>0</v>
      </c>
      <c r="H88" s="98">
        <v>0</v>
      </c>
      <c r="I88" s="141">
        <v>1.239743</v>
      </c>
    </row>
    <row r="89" spans="1:9" s="56" customFormat="1">
      <c r="A89" s="131">
        <v>57</v>
      </c>
      <c r="B89" s="100" t="s">
        <v>22</v>
      </c>
      <c r="C89" s="80">
        <v>0</v>
      </c>
      <c r="D89" s="98">
        <v>0</v>
      </c>
      <c r="E89" s="80">
        <v>0</v>
      </c>
      <c r="F89" s="98">
        <v>0</v>
      </c>
      <c r="G89" s="80">
        <v>15</v>
      </c>
      <c r="H89" s="98">
        <v>1.05100192</v>
      </c>
      <c r="I89" s="141">
        <v>1.05100192</v>
      </c>
    </row>
    <row r="90" spans="1:9" s="56" customFormat="1">
      <c r="A90" s="131">
        <v>58</v>
      </c>
      <c r="B90" s="100" t="s">
        <v>58</v>
      </c>
      <c r="C90" s="80"/>
      <c r="D90" s="98"/>
      <c r="E90" s="80">
        <v>1</v>
      </c>
      <c r="F90" s="98">
        <v>1</v>
      </c>
      <c r="G90" s="80">
        <v>0</v>
      </c>
      <c r="H90" s="98">
        <v>0</v>
      </c>
      <c r="I90" s="141">
        <v>1</v>
      </c>
    </row>
    <row r="91" spans="1:9" s="56" customFormat="1">
      <c r="A91" s="131">
        <v>59</v>
      </c>
      <c r="B91" s="100" t="s">
        <v>295</v>
      </c>
      <c r="C91" s="80">
        <v>2</v>
      </c>
      <c r="D91" s="98">
        <v>0.05</v>
      </c>
      <c r="E91" s="80">
        <v>0</v>
      </c>
      <c r="F91" s="98">
        <v>0</v>
      </c>
      <c r="G91" s="80">
        <v>9</v>
      </c>
      <c r="H91" s="98">
        <v>0.83506650000000004</v>
      </c>
      <c r="I91" s="141">
        <v>0.88506650000000009</v>
      </c>
    </row>
    <row r="92" spans="1:9" s="56" customFormat="1">
      <c r="A92" s="131">
        <v>60</v>
      </c>
      <c r="B92" s="100" t="s">
        <v>30</v>
      </c>
      <c r="C92" s="80">
        <v>1</v>
      </c>
      <c r="D92" s="98">
        <v>0.2</v>
      </c>
      <c r="E92" s="80">
        <v>0</v>
      </c>
      <c r="F92" s="98">
        <v>0</v>
      </c>
      <c r="G92" s="80">
        <v>3</v>
      </c>
      <c r="H92" s="98">
        <v>0.60867000000000004</v>
      </c>
      <c r="I92" s="141">
        <v>0.80867</v>
      </c>
    </row>
    <row r="93" spans="1:9" s="56" customFormat="1">
      <c r="A93" s="131">
        <v>61</v>
      </c>
      <c r="B93" s="100" t="s">
        <v>185</v>
      </c>
      <c r="C93" s="80">
        <v>1</v>
      </c>
      <c r="D93" s="98">
        <v>2.5000000000000001E-2</v>
      </c>
      <c r="E93" s="80">
        <v>0</v>
      </c>
      <c r="F93" s="98">
        <v>0</v>
      </c>
      <c r="G93" s="80">
        <v>2</v>
      </c>
      <c r="H93" s="98">
        <v>0.76526400000000006</v>
      </c>
      <c r="I93" s="141">
        <v>0.79026400000000008</v>
      </c>
    </row>
    <row r="94" spans="1:9" s="56" customFormat="1">
      <c r="A94" s="131">
        <v>62</v>
      </c>
      <c r="B94" s="100" t="s">
        <v>275</v>
      </c>
      <c r="C94" s="80">
        <v>0</v>
      </c>
      <c r="D94" s="98">
        <v>0</v>
      </c>
      <c r="E94" s="80">
        <v>0</v>
      </c>
      <c r="F94" s="98">
        <v>0</v>
      </c>
      <c r="G94" s="80">
        <v>1</v>
      </c>
      <c r="H94" s="98">
        <v>0.65300000000000002</v>
      </c>
      <c r="I94" s="141">
        <v>0.65300000000000002</v>
      </c>
    </row>
    <row r="95" spans="1:9" s="56" customFormat="1">
      <c r="A95" s="131">
        <v>63</v>
      </c>
      <c r="B95" s="100" t="s">
        <v>179</v>
      </c>
      <c r="C95" s="80">
        <v>3</v>
      </c>
      <c r="D95" s="98">
        <v>8.924E-2</v>
      </c>
      <c r="E95" s="80">
        <v>0</v>
      </c>
      <c r="F95" s="98">
        <v>0</v>
      </c>
      <c r="G95" s="80">
        <v>4</v>
      </c>
      <c r="H95" s="98">
        <v>0.52834932000000001</v>
      </c>
      <c r="I95" s="141">
        <v>0.61758932</v>
      </c>
    </row>
    <row r="96" spans="1:9" s="56" customFormat="1">
      <c r="A96" s="131">
        <v>64</v>
      </c>
      <c r="B96" s="101" t="s">
        <v>95</v>
      </c>
      <c r="C96" s="80">
        <v>1</v>
      </c>
      <c r="D96" s="98">
        <v>4.2917999999999998E-2</v>
      </c>
      <c r="E96" s="80">
        <v>0</v>
      </c>
      <c r="F96" s="98">
        <v>0</v>
      </c>
      <c r="G96" s="80">
        <v>2</v>
      </c>
      <c r="H96" s="98">
        <v>0.54501999999999995</v>
      </c>
      <c r="I96" s="141">
        <v>0.58793799999999996</v>
      </c>
    </row>
    <row r="97" spans="1:9" s="56" customFormat="1">
      <c r="A97" s="131">
        <v>65</v>
      </c>
      <c r="B97" s="100" t="s">
        <v>60</v>
      </c>
      <c r="C97" s="80">
        <v>5</v>
      </c>
      <c r="D97" s="98">
        <v>0.56799999999999995</v>
      </c>
      <c r="E97" s="80">
        <v>0</v>
      </c>
      <c r="F97" s="98">
        <v>0</v>
      </c>
      <c r="G97" s="80">
        <v>1</v>
      </c>
      <c r="H97" s="98">
        <v>1.0867E-2</v>
      </c>
      <c r="I97" s="141">
        <v>0.57886699999999991</v>
      </c>
    </row>
    <row r="98" spans="1:9" s="56" customFormat="1">
      <c r="A98" s="131">
        <v>66</v>
      </c>
      <c r="B98" s="121" t="s">
        <v>182</v>
      </c>
      <c r="C98" s="80">
        <v>1</v>
      </c>
      <c r="D98" s="98">
        <v>0.01</v>
      </c>
      <c r="E98" s="80">
        <v>1</v>
      </c>
      <c r="F98" s="98">
        <v>2.9829999999999999E-2</v>
      </c>
      <c r="G98" s="80">
        <v>6</v>
      </c>
      <c r="H98" s="98">
        <v>0.49889220000000001</v>
      </c>
      <c r="I98" s="141">
        <v>0.53872220000000004</v>
      </c>
    </row>
    <row r="99" spans="1:9" s="56" customFormat="1">
      <c r="A99" s="131">
        <v>67</v>
      </c>
      <c r="B99" s="100" t="s">
        <v>268</v>
      </c>
      <c r="C99" s="80">
        <v>0</v>
      </c>
      <c r="D99" s="98">
        <v>0</v>
      </c>
      <c r="E99" s="80">
        <v>0</v>
      </c>
      <c r="F99" s="98">
        <v>0</v>
      </c>
      <c r="G99" s="80">
        <v>3</v>
      </c>
      <c r="H99" s="98">
        <v>0.51446228999999999</v>
      </c>
      <c r="I99" s="141">
        <v>0.51446228999999999</v>
      </c>
    </row>
    <row r="100" spans="1:9" s="56" customFormat="1">
      <c r="A100" s="131">
        <v>68</v>
      </c>
      <c r="B100" s="100" t="s">
        <v>187</v>
      </c>
      <c r="C100" s="80">
        <v>2</v>
      </c>
      <c r="D100" s="98">
        <v>9.0820999999999999E-2</v>
      </c>
      <c r="E100" s="80">
        <v>0</v>
      </c>
      <c r="F100" s="98">
        <v>0</v>
      </c>
      <c r="G100" s="80">
        <v>5</v>
      </c>
      <c r="H100" s="98">
        <v>0.39198686999999999</v>
      </c>
      <c r="I100" s="141">
        <v>0.48280786999999997</v>
      </c>
    </row>
    <row r="101" spans="1:9" s="56" customFormat="1">
      <c r="A101" s="131">
        <v>69</v>
      </c>
      <c r="B101" s="100" t="s">
        <v>189</v>
      </c>
      <c r="C101" s="80">
        <v>4</v>
      </c>
      <c r="D101" s="98">
        <v>0.33400000000000002</v>
      </c>
      <c r="E101" s="80">
        <v>0</v>
      </c>
      <c r="F101" s="98">
        <v>0</v>
      </c>
      <c r="G101" s="80">
        <v>1</v>
      </c>
      <c r="H101" s="98">
        <v>0.13389999999999999</v>
      </c>
      <c r="I101" s="141">
        <v>0.46789999999999998</v>
      </c>
    </row>
    <row r="102" spans="1:9" s="56" customFormat="1">
      <c r="A102" s="131">
        <v>70</v>
      </c>
      <c r="B102" s="100" t="s">
        <v>52</v>
      </c>
      <c r="C102" s="80">
        <v>0</v>
      </c>
      <c r="D102" s="98">
        <v>0</v>
      </c>
      <c r="E102" s="80">
        <v>0</v>
      </c>
      <c r="F102" s="98">
        <v>0</v>
      </c>
      <c r="G102" s="80">
        <v>2</v>
      </c>
      <c r="H102" s="98">
        <v>0.46650000000000003</v>
      </c>
      <c r="I102" s="141">
        <v>0.46650000000000003</v>
      </c>
    </row>
    <row r="103" spans="1:9" s="56" customFormat="1">
      <c r="A103" s="131">
        <v>71</v>
      </c>
      <c r="B103" s="100" t="s">
        <v>183</v>
      </c>
      <c r="C103" s="80">
        <v>4</v>
      </c>
      <c r="D103" s="98">
        <v>0.12546434000000001</v>
      </c>
      <c r="E103" s="80">
        <v>0</v>
      </c>
      <c r="F103" s="98">
        <v>0</v>
      </c>
      <c r="G103" s="80">
        <v>4</v>
      </c>
      <c r="H103" s="98">
        <v>0.32173083000000002</v>
      </c>
      <c r="I103" s="141">
        <v>0.44719517000000003</v>
      </c>
    </row>
    <row r="104" spans="1:9" s="56" customFormat="1">
      <c r="A104" s="131">
        <v>72</v>
      </c>
      <c r="B104" s="101" t="s">
        <v>40</v>
      </c>
      <c r="C104" s="80">
        <v>2</v>
      </c>
      <c r="D104" s="98">
        <v>2.3E-2</v>
      </c>
      <c r="E104" s="80">
        <v>0</v>
      </c>
      <c r="F104" s="98">
        <v>0</v>
      </c>
      <c r="G104" s="80">
        <v>3</v>
      </c>
      <c r="H104" s="98">
        <v>0.42396099999999998</v>
      </c>
      <c r="I104" s="141">
        <v>0.446961</v>
      </c>
    </row>
    <row r="105" spans="1:9" s="56" customFormat="1">
      <c r="A105" s="131">
        <v>73</v>
      </c>
      <c r="B105" s="100" t="s">
        <v>84</v>
      </c>
      <c r="C105" s="80">
        <v>0</v>
      </c>
      <c r="D105" s="98">
        <v>0</v>
      </c>
      <c r="E105" s="80">
        <v>0</v>
      </c>
      <c r="F105" s="98">
        <v>0</v>
      </c>
      <c r="G105" s="80">
        <v>2</v>
      </c>
      <c r="H105" s="98">
        <v>0.42059400000000002</v>
      </c>
      <c r="I105" s="141">
        <v>0.42059400000000002</v>
      </c>
    </row>
    <row r="106" spans="1:9" s="56" customFormat="1">
      <c r="A106" s="131">
        <v>74</v>
      </c>
      <c r="B106" s="100" t="s">
        <v>281</v>
      </c>
      <c r="C106" s="80">
        <v>0</v>
      </c>
      <c r="D106" s="104">
        <v>0</v>
      </c>
      <c r="E106" s="80">
        <v>0</v>
      </c>
      <c r="F106" s="98">
        <v>0</v>
      </c>
      <c r="G106" s="80">
        <v>1</v>
      </c>
      <c r="H106" s="98">
        <v>0.39173799999999998</v>
      </c>
      <c r="I106" s="141">
        <v>0.39173799999999998</v>
      </c>
    </row>
    <row r="107" spans="1:9" s="56" customFormat="1">
      <c r="A107" s="131">
        <v>75</v>
      </c>
      <c r="B107" s="100" t="s">
        <v>75</v>
      </c>
      <c r="C107" s="80">
        <v>0</v>
      </c>
      <c r="D107" s="98">
        <v>0</v>
      </c>
      <c r="E107" s="80">
        <v>0</v>
      </c>
      <c r="F107" s="98">
        <v>0</v>
      </c>
      <c r="G107" s="80">
        <v>4</v>
      </c>
      <c r="H107" s="98">
        <v>0.3169535</v>
      </c>
      <c r="I107" s="141">
        <v>0.3169535</v>
      </c>
    </row>
    <row r="108" spans="1:9" s="56" customFormat="1">
      <c r="A108" s="131">
        <v>76</v>
      </c>
      <c r="B108" s="100" t="s">
        <v>37</v>
      </c>
      <c r="C108" s="80">
        <v>1</v>
      </c>
      <c r="D108" s="98">
        <v>5.0000000000000001E-3</v>
      </c>
      <c r="E108" s="80">
        <v>0</v>
      </c>
      <c r="F108" s="98">
        <v>0</v>
      </c>
      <c r="G108" s="80">
        <v>2</v>
      </c>
      <c r="H108" s="98">
        <v>0.28286349999999999</v>
      </c>
      <c r="I108" s="141">
        <v>0.28786349999999999</v>
      </c>
    </row>
    <row r="109" spans="1:9" s="56" customFormat="1">
      <c r="A109" s="131">
        <v>77</v>
      </c>
      <c r="B109" s="100" t="s">
        <v>50</v>
      </c>
      <c r="C109" s="80">
        <v>0</v>
      </c>
      <c r="D109" s="104">
        <v>0</v>
      </c>
      <c r="E109" s="80">
        <v>0</v>
      </c>
      <c r="F109" s="98">
        <v>0</v>
      </c>
      <c r="G109" s="80">
        <v>1</v>
      </c>
      <c r="H109" s="98">
        <v>0.26511499999999999</v>
      </c>
      <c r="I109" s="141">
        <v>0.26511499999999999</v>
      </c>
    </row>
    <row r="110" spans="1:9" s="56" customFormat="1">
      <c r="A110" s="131">
        <v>78</v>
      </c>
      <c r="B110" s="100" t="s">
        <v>186</v>
      </c>
      <c r="C110" s="80">
        <v>2</v>
      </c>
      <c r="D110" s="98">
        <v>4.5260000000000002E-2</v>
      </c>
      <c r="E110" s="80">
        <v>0</v>
      </c>
      <c r="F110" s="98">
        <v>0</v>
      </c>
      <c r="G110" s="80">
        <v>4</v>
      </c>
      <c r="H110" s="98">
        <v>0.21541179999999999</v>
      </c>
      <c r="I110" s="141">
        <v>0.26067180000000001</v>
      </c>
    </row>
    <row r="111" spans="1:9" s="56" customFormat="1">
      <c r="A111" s="131">
        <v>79</v>
      </c>
      <c r="B111" s="100" t="s">
        <v>184</v>
      </c>
      <c r="C111" s="80">
        <v>0</v>
      </c>
      <c r="D111" s="98">
        <v>0</v>
      </c>
      <c r="E111" s="80">
        <v>0</v>
      </c>
      <c r="F111" s="98">
        <v>0</v>
      </c>
      <c r="G111" s="80">
        <v>1</v>
      </c>
      <c r="H111" s="98">
        <v>0.25920166</v>
      </c>
      <c r="I111" s="141">
        <v>0.25920166</v>
      </c>
    </row>
    <row r="112" spans="1:9" s="56" customFormat="1">
      <c r="A112" s="131">
        <v>80</v>
      </c>
      <c r="B112" s="100" t="s">
        <v>41</v>
      </c>
      <c r="C112" s="80">
        <v>0</v>
      </c>
      <c r="D112" s="98">
        <v>0</v>
      </c>
      <c r="E112" s="80">
        <v>0</v>
      </c>
      <c r="F112" s="98">
        <v>0</v>
      </c>
      <c r="G112" s="80">
        <v>2</v>
      </c>
      <c r="H112" s="98">
        <v>0.22500000000000001</v>
      </c>
      <c r="I112" s="141">
        <v>0.22500000000000001</v>
      </c>
    </row>
    <row r="113" spans="1:9" s="56" customFormat="1">
      <c r="A113" s="131">
        <v>81</v>
      </c>
      <c r="B113" s="100" t="s">
        <v>44</v>
      </c>
      <c r="C113" s="80">
        <v>1</v>
      </c>
      <c r="D113" s="98">
        <v>1.881E-2</v>
      </c>
      <c r="E113" s="80">
        <v>0</v>
      </c>
      <c r="F113" s="98">
        <v>0</v>
      </c>
      <c r="G113" s="80">
        <v>3</v>
      </c>
      <c r="H113" s="98">
        <v>0.20122999999999999</v>
      </c>
      <c r="I113" s="141">
        <v>0.22003999999999999</v>
      </c>
    </row>
    <row r="114" spans="1:9" s="56" customFormat="1">
      <c r="A114" s="131">
        <v>82</v>
      </c>
      <c r="B114" s="100" t="s">
        <v>36</v>
      </c>
      <c r="C114" s="80">
        <v>0</v>
      </c>
      <c r="D114" s="98">
        <v>0</v>
      </c>
      <c r="E114" s="80">
        <v>0</v>
      </c>
      <c r="F114" s="98">
        <v>0</v>
      </c>
      <c r="G114" s="80">
        <v>2</v>
      </c>
      <c r="H114" s="98">
        <v>0.217668</v>
      </c>
      <c r="I114" s="141">
        <v>0.217668</v>
      </c>
    </row>
    <row r="115" spans="1:9" s="56" customFormat="1">
      <c r="A115" s="131">
        <v>83</v>
      </c>
      <c r="B115" s="101" t="s">
        <v>71</v>
      </c>
      <c r="C115" s="80">
        <v>2</v>
      </c>
      <c r="D115" s="98">
        <v>0.04</v>
      </c>
      <c r="E115" s="80">
        <v>0</v>
      </c>
      <c r="F115" s="98">
        <v>0</v>
      </c>
      <c r="G115" s="80">
        <v>1</v>
      </c>
      <c r="H115" s="98">
        <v>0.130747</v>
      </c>
      <c r="I115" s="141">
        <v>0.17074700000000001</v>
      </c>
    </row>
    <row r="116" spans="1:9" s="56" customFormat="1">
      <c r="A116" s="131">
        <v>84</v>
      </c>
      <c r="B116" s="100" t="s">
        <v>184</v>
      </c>
      <c r="C116" s="80">
        <v>1</v>
      </c>
      <c r="D116" s="98">
        <v>0.05</v>
      </c>
      <c r="E116" s="80">
        <v>1</v>
      </c>
      <c r="F116" s="98">
        <v>0.114</v>
      </c>
      <c r="G116" s="80">
        <v>0</v>
      </c>
      <c r="H116" s="98">
        <v>0</v>
      </c>
      <c r="I116" s="141">
        <v>0.16400000000000001</v>
      </c>
    </row>
    <row r="117" spans="1:9" s="56" customFormat="1">
      <c r="A117" s="131">
        <v>85</v>
      </c>
      <c r="B117" s="100" t="s">
        <v>250</v>
      </c>
      <c r="C117" s="80">
        <v>1</v>
      </c>
      <c r="D117" s="104">
        <v>0.15</v>
      </c>
      <c r="E117" s="80">
        <v>0</v>
      </c>
      <c r="F117" s="98">
        <v>0</v>
      </c>
      <c r="G117" s="80">
        <v>0</v>
      </c>
      <c r="H117" s="98">
        <v>0</v>
      </c>
      <c r="I117" s="141">
        <v>0.15</v>
      </c>
    </row>
    <row r="118" spans="1:9" s="56" customFormat="1">
      <c r="A118" s="131">
        <v>86</v>
      </c>
      <c r="B118" s="100" t="s">
        <v>284</v>
      </c>
      <c r="C118" s="80">
        <v>0</v>
      </c>
      <c r="D118" s="104">
        <v>0</v>
      </c>
      <c r="E118" s="80">
        <v>0</v>
      </c>
      <c r="F118" s="98">
        <v>0</v>
      </c>
      <c r="G118" s="80">
        <v>1</v>
      </c>
      <c r="H118" s="98">
        <v>0.14111199999999999</v>
      </c>
      <c r="I118" s="141">
        <v>0.14111199999999999</v>
      </c>
    </row>
    <row r="119" spans="1:9" s="56" customFormat="1">
      <c r="A119" s="131">
        <v>87</v>
      </c>
      <c r="B119" s="100" t="s">
        <v>86</v>
      </c>
      <c r="C119" s="80">
        <v>0</v>
      </c>
      <c r="D119" s="98">
        <v>0</v>
      </c>
      <c r="E119" s="80">
        <v>0</v>
      </c>
      <c r="F119" s="98">
        <v>0</v>
      </c>
      <c r="G119" s="80">
        <v>2</v>
      </c>
      <c r="H119" s="98">
        <v>0.13973036999999999</v>
      </c>
      <c r="I119" s="141">
        <v>0.13973036999999999</v>
      </c>
    </row>
    <row r="120" spans="1:9" s="56" customFormat="1">
      <c r="A120" s="131">
        <v>88</v>
      </c>
      <c r="B120" s="100" t="s">
        <v>267</v>
      </c>
      <c r="C120" s="80">
        <v>0</v>
      </c>
      <c r="D120" s="98">
        <v>0</v>
      </c>
      <c r="E120" s="80">
        <v>0</v>
      </c>
      <c r="F120" s="98">
        <v>0</v>
      </c>
      <c r="G120" s="80">
        <v>1</v>
      </c>
      <c r="H120" s="98">
        <v>0.13722500000000001</v>
      </c>
      <c r="I120" s="141">
        <v>0.13722500000000001</v>
      </c>
    </row>
    <row r="121" spans="1:9" s="56" customFormat="1">
      <c r="A121" s="131">
        <v>89</v>
      </c>
      <c r="B121" s="100" t="s">
        <v>282</v>
      </c>
      <c r="C121" s="80">
        <v>1</v>
      </c>
      <c r="D121" s="98">
        <v>0.13100000000000001</v>
      </c>
      <c r="E121" s="80">
        <v>0</v>
      </c>
      <c r="F121" s="98">
        <v>0</v>
      </c>
      <c r="G121" s="80">
        <v>0</v>
      </c>
      <c r="H121" s="98">
        <v>0</v>
      </c>
      <c r="I121" s="141">
        <v>0.13100000000000001</v>
      </c>
    </row>
    <row r="122" spans="1:9" s="56" customFormat="1">
      <c r="A122" s="131">
        <v>90</v>
      </c>
      <c r="B122" s="100" t="s">
        <v>254</v>
      </c>
      <c r="C122" s="80">
        <v>0</v>
      </c>
      <c r="D122" s="98">
        <v>0</v>
      </c>
      <c r="E122" s="80">
        <v>0</v>
      </c>
      <c r="F122" s="98">
        <v>0</v>
      </c>
      <c r="G122" s="80">
        <v>1</v>
      </c>
      <c r="H122" s="98">
        <v>0.130356</v>
      </c>
      <c r="I122" s="141">
        <v>0.130356</v>
      </c>
    </row>
    <row r="123" spans="1:9" s="56" customFormat="1">
      <c r="A123" s="131">
        <v>91</v>
      </c>
      <c r="B123" s="100" t="s">
        <v>29</v>
      </c>
      <c r="C123" s="80">
        <v>0</v>
      </c>
      <c r="D123" s="98">
        <v>0</v>
      </c>
      <c r="E123" s="80">
        <v>0</v>
      </c>
      <c r="F123" s="98">
        <v>0</v>
      </c>
      <c r="G123" s="80">
        <v>1</v>
      </c>
      <c r="H123" s="98">
        <v>0.12936611000000001</v>
      </c>
      <c r="I123" s="141">
        <v>0.12936611000000001</v>
      </c>
    </row>
    <row r="124" spans="1:9" s="56" customFormat="1">
      <c r="A124" s="131">
        <v>92</v>
      </c>
      <c r="B124" s="100" t="s">
        <v>38</v>
      </c>
      <c r="C124" s="80">
        <v>0</v>
      </c>
      <c r="D124" s="104">
        <v>0</v>
      </c>
      <c r="E124" s="80">
        <v>0</v>
      </c>
      <c r="F124" s="98">
        <v>0</v>
      </c>
      <c r="G124" s="80">
        <v>1</v>
      </c>
      <c r="H124" s="98">
        <v>0.113381</v>
      </c>
      <c r="I124" s="141">
        <v>0.113381</v>
      </c>
    </row>
    <row r="125" spans="1:9" s="56" customFormat="1">
      <c r="A125" s="131">
        <v>93</v>
      </c>
      <c r="B125" s="100" t="s">
        <v>45</v>
      </c>
      <c r="C125" s="80">
        <v>1</v>
      </c>
      <c r="D125" s="98">
        <v>0.03</v>
      </c>
      <c r="E125" s="80">
        <v>0</v>
      </c>
      <c r="F125" s="98">
        <v>0</v>
      </c>
      <c r="G125" s="80">
        <v>2</v>
      </c>
      <c r="H125" s="98">
        <v>7.345017999999999E-2</v>
      </c>
      <c r="I125" s="141">
        <v>0.10345017999999999</v>
      </c>
    </row>
    <row r="126" spans="1:9" s="56" customFormat="1">
      <c r="A126" s="131">
        <v>94</v>
      </c>
      <c r="B126" s="100" t="s">
        <v>285</v>
      </c>
      <c r="C126" s="80">
        <v>0</v>
      </c>
      <c r="D126" s="104">
        <v>0</v>
      </c>
      <c r="E126" s="80">
        <v>0</v>
      </c>
      <c r="F126" s="98">
        <v>0</v>
      </c>
      <c r="G126" s="80">
        <v>1</v>
      </c>
      <c r="H126" s="98">
        <v>4.3478000000000003E-2</v>
      </c>
      <c r="I126" s="141">
        <v>4.3478000000000003E-2</v>
      </c>
    </row>
    <row r="127" spans="1:9" s="56" customFormat="1">
      <c r="A127" s="131">
        <v>95</v>
      </c>
      <c r="B127" s="100" t="s">
        <v>296</v>
      </c>
      <c r="C127" s="80">
        <v>0</v>
      </c>
      <c r="D127" s="104">
        <v>0</v>
      </c>
      <c r="E127" s="80">
        <v>0</v>
      </c>
      <c r="F127" s="98">
        <v>0</v>
      </c>
      <c r="G127" s="80">
        <v>1</v>
      </c>
      <c r="H127" s="98">
        <v>0.03</v>
      </c>
      <c r="I127" s="141">
        <v>0.03</v>
      </c>
    </row>
    <row r="128" spans="1:9" s="56" customFormat="1">
      <c r="A128" s="131">
        <v>96</v>
      </c>
      <c r="B128" s="101" t="s">
        <v>109</v>
      </c>
      <c r="C128" s="80">
        <v>1</v>
      </c>
      <c r="D128" s="98">
        <v>2.4464E-2</v>
      </c>
      <c r="E128" s="80">
        <v>0</v>
      </c>
      <c r="F128" s="98">
        <v>0</v>
      </c>
      <c r="G128" s="80">
        <v>0</v>
      </c>
      <c r="H128" s="98">
        <v>0</v>
      </c>
      <c r="I128" s="141">
        <v>2.4464E-2</v>
      </c>
    </row>
    <row r="129" spans="1:9" s="56" customFormat="1">
      <c r="A129" s="131">
        <v>97</v>
      </c>
      <c r="B129" s="100" t="s">
        <v>51</v>
      </c>
      <c r="C129" s="80">
        <v>1</v>
      </c>
      <c r="D129" s="104">
        <v>2.2093000000000002E-2</v>
      </c>
      <c r="E129" s="80">
        <v>0</v>
      </c>
      <c r="F129" s="98">
        <v>0</v>
      </c>
      <c r="G129" s="80">
        <v>0</v>
      </c>
      <c r="H129" s="98">
        <v>0</v>
      </c>
      <c r="I129" s="141">
        <v>2.2093000000000002E-2</v>
      </c>
    </row>
    <row r="130" spans="1:9" s="56" customFormat="1">
      <c r="A130" s="131">
        <v>98</v>
      </c>
      <c r="B130" s="100" t="s">
        <v>28</v>
      </c>
      <c r="C130" s="80">
        <v>0</v>
      </c>
      <c r="D130" s="98">
        <v>0</v>
      </c>
      <c r="E130" s="80">
        <v>0</v>
      </c>
      <c r="F130" s="98">
        <v>0</v>
      </c>
      <c r="G130" s="80">
        <v>1</v>
      </c>
      <c r="H130" s="98">
        <v>2.1613210000000001E-2</v>
      </c>
      <c r="I130" s="141">
        <v>2.1613210000000001E-2</v>
      </c>
    </row>
    <row r="131" spans="1:9" s="56" customFormat="1">
      <c r="A131" s="131">
        <v>99</v>
      </c>
      <c r="B131" s="100" t="s">
        <v>94</v>
      </c>
      <c r="C131" s="80">
        <v>1</v>
      </c>
      <c r="D131" s="104">
        <v>4.3200000000000001E-3</v>
      </c>
      <c r="E131" s="80">
        <v>0</v>
      </c>
      <c r="F131" s="98">
        <v>0</v>
      </c>
      <c r="G131" s="80">
        <v>2</v>
      </c>
      <c r="H131" s="98">
        <v>1.4320930000000001E-2</v>
      </c>
      <c r="I131" s="141">
        <v>1.864093E-2</v>
      </c>
    </row>
    <row r="132" spans="1:9" s="56" customFormat="1">
      <c r="A132" s="131">
        <v>100</v>
      </c>
      <c r="B132" s="101" t="s">
        <v>89</v>
      </c>
      <c r="C132" s="80">
        <v>1</v>
      </c>
      <c r="D132" s="98">
        <v>0.01</v>
      </c>
      <c r="E132" s="80">
        <v>0</v>
      </c>
      <c r="F132" s="98">
        <v>0</v>
      </c>
      <c r="G132" s="80">
        <v>0</v>
      </c>
      <c r="H132" s="98">
        <v>0</v>
      </c>
      <c r="I132" s="141">
        <v>0.01</v>
      </c>
    </row>
    <row r="133" spans="1:9" s="56" customFormat="1">
      <c r="A133" s="131">
        <v>101</v>
      </c>
      <c r="B133" s="100" t="s">
        <v>98</v>
      </c>
      <c r="C133" s="80">
        <v>0</v>
      </c>
      <c r="D133" s="104">
        <v>0</v>
      </c>
      <c r="E133" s="80">
        <v>0</v>
      </c>
      <c r="F133" s="98">
        <v>0</v>
      </c>
      <c r="G133" s="80">
        <v>1</v>
      </c>
      <c r="H133" s="104">
        <v>4.3478299999999996E-3</v>
      </c>
      <c r="I133" s="94">
        <v>4.3478299999999996E-3</v>
      </c>
    </row>
    <row r="134" spans="1:9" s="56" customFormat="1">
      <c r="A134" s="131">
        <v>102</v>
      </c>
      <c r="B134" s="100" t="s">
        <v>70</v>
      </c>
      <c r="C134" s="80">
        <v>0</v>
      </c>
      <c r="D134" s="104">
        <v>0</v>
      </c>
      <c r="E134" s="80">
        <v>0</v>
      </c>
      <c r="F134" s="98">
        <v>0</v>
      </c>
      <c r="G134" s="80">
        <v>1</v>
      </c>
      <c r="H134" s="104">
        <v>4.3470000000000002E-3</v>
      </c>
      <c r="I134" s="94">
        <v>4.3470000000000002E-3</v>
      </c>
    </row>
    <row r="135" spans="1:9" s="56" customFormat="1">
      <c r="A135" s="131">
        <v>103</v>
      </c>
      <c r="B135" s="100" t="s">
        <v>272</v>
      </c>
      <c r="C135" s="80">
        <v>0</v>
      </c>
      <c r="D135" s="104">
        <v>0</v>
      </c>
      <c r="E135" s="80">
        <v>0</v>
      </c>
      <c r="F135" s="98">
        <v>0</v>
      </c>
      <c r="G135" s="80">
        <v>1</v>
      </c>
      <c r="H135" s="104">
        <v>4.3166699999999999E-3</v>
      </c>
      <c r="I135" s="94">
        <v>4.3166699999999999E-3</v>
      </c>
    </row>
    <row r="136" spans="1:9" s="56" customFormat="1">
      <c r="A136" s="131">
        <v>104</v>
      </c>
      <c r="B136" s="100" t="s">
        <v>92</v>
      </c>
      <c r="C136" s="80">
        <v>0</v>
      </c>
      <c r="D136" s="104">
        <v>0</v>
      </c>
      <c r="E136" s="80">
        <v>0</v>
      </c>
      <c r="F136" s="98">
        <v>0</v>
      </c>
      <c r="G136" s="80">
        <v>2</v>
      </c>
      <c r="H136" s="104">
        <v>3.1640000000000001E-3</v>
      </c>
      <c r="I136" s="94">
        <v>3.1640000000000001E-3</v>
      </c>
    </row>
    <row r="137" spans="1:9" s="56" customFormat="1">
      <c r="A137" s="131">
        <v>105</v>
      </c>
      <c r="B137" s="100" t="s">
        <v>273</v>
      </c>
      <c r="C137" s="80">
        <v>0</v>
      </c>
      <c r="D137" s="104">
        <v>0</v>
      </c>
      <c r="E137" s="80">
        <v>0</v>
      </c>
      <c r="F137" s="98">
        <v>0</v>
      </c>
      <c r="G137" s="80">
        <v>1</v>
      </c>
      <c r="H137" s="104">
        <v>1.75E-3</v>
      </c>
      <c r="I137" s="94">
        <v>1.75E-3</v>
      </c>
    </row>
    <row r="138" spans="1:9" s="56" customFormat="1">
      <c r="A138" s="131">
        <v>106</v>
      </c>
      <c r="B138" s="100" t="s">
        <v>297</v>
      </c>
      <c r="C138" s="80">
        <v>1</v>
      </c>
      <c r="D138" s="104">
        <v>0.15</v>
      </c>
      <c r="E138" s="80">
        <v>2</v>
      </c>
      <c r="F138" s="98">
        <v>-10.086029999999999</v>
      </c>
      <c r="G138" s="80">
        <v>2</v>
      </c>
      <c r="H138" s="98">
        <v>4.4746030000000001</v>
      </c>
      <c r="I138" s="141">
        <v>-5.4614269999999987</v>
      </c>
    </row>
    <row r="139" spans="1:9" s="58" customFormat="1" ht="13">
      <c r="A139" s="172" t="s">
        <v>159</v>
      </c>
      <c r="B139" s="173"/>
      <c r="C139" s="57">
        <f t="shared" ref="C139:I139" si="2">SUM(C33:C138)</f>
        <v>1738</v>
      </c>
      <c r="D139" s="143">
        <f t="shared" si="2"/>
        <v>15245.403180790005</v>
      </c>
      <c r="E139" s="57">
        <f t="shared" si="2"/>
        <v>985</v>
      </c>
      <c r="F139" s="143">
        <f t="shared" si="2"/>
        <v>9014.7724186093783</v>
      </c>
      <c r="G139" s="57">
        <f t="shared" si="2"/>
        <v>3797</v>
      </c>
      <c r="H139" s="143">
        <f t="shared" si="2"/>
        <v>6893.1635084717436</v>
      </c>
      <c r="I139" s="143">
        <f t="shared" si="2"/>
        <v>31153.339107871103</v>
      </c>
    </row>
    <row r="140" spans="1:9" s="63" customFormat="1" ht="13">
      <c r="A140" s="87"/>
      <c r="B140" s="87"/>
      <c r="C140" s="61"/>
      <c r="D140" s="62"/>
      <c r="E140" s="61"/>
      <c r="F140" s="62"/>
      <c r="G140" s="61"/>
      <c r="H140" s="62"/>
      <c r="I140" s="62"/>
    </row>
    <row r="141" spans="1:9" s="63" customFormat="1" ht="13">
      <c r="A141" s="87"/>
      <c r="B141" s="87"/>
      <c r="C141" s="61"/>
      <c r="D141" s="62"/>
      <c r="E141" s="61"/>
      <c r="F141" s="62"/>
      <c r="G141" s="61"/>
      <c r="H141" s="62"/>
      <c r="I141" s="62"/>
    </row>
    <row r="142" spans="1:9" ht="16">
      <c r="A142" s="170" t="s">
        <v>298</v>
      </c>
      <c r="B142" s="170"/>
      <c r="C142" s="170"/>
      <c r="D142" s="170"/>
      <c r="E142" s="170"/>
      <c r="F142" s="170"/>
      <c r="G142" s="170"/>
      <c r="H142" s="170"/>
      <c r="I142" s="170"/>
    </row>
    <row r="143" spans="1:9">
      <c r="A143" s="171" t="str">
        <f>A6</f>
        <v>As from January 1st to December 20th, 2021</v>
      </c>
      <c r="B143" s="171"/>
      <c r="C143" s="171"/>
      <c r="D143" s="171"/>
      <c r="E143" s="171"/>
      <c r="F143" s="171"/>
      <c r="G143" s="171"/>
      <c r="H143" s="171"/>
      <c r="I143" s="171"/>
    </row>
    <row r="144" spans="1:9" ht="93" customHeight="1">
      <c r="A144" s="116" t="s">
        <v>112</v>
      </c>
      <c r="B144" s="117" t="s">
        <v>190</v>
      </c>
      <c r="C144" s="53" t="s">
        <v>134</v>
      </c>
      <c r="D144" s="54" t="s">
        <v>135</v>
      </c>
      <c r="E144" s="118" t="s">
        <v>136</v>
      </c>
      <c r="F144" s="54" t="s">
        <v>137</v>
      </c>
      <c r="G144" s="53" t="s">
        <v>138</v>
      </c>
      <c r="H144" s="54" t="s">
        <v>139</v>
      </c>
      <c r="I144" s="89" t="s">
        <v>140</v>
      </c>
    </row>
    <row r="145" spans="1:9" s="60" customFormat="1" ht="14.25" customHeight="1">
      <c r="A145" s="86">
        <v>1</v>
      </c>
      <c r="B145" s="98" t="s">
        <v>193</v>
      </c>
      <c r="C145" s="145">
        <v>48</v>
      </c>
      <c r="D145" s="146">
        <v>317.08</v>
      </c>
      <c r="E145" s="147">
        <v>65</v>
      </c>
      <c r="F145" s="146">
        <v>2727.59</v>
      </c>
      <c r="G145" s="147">
        <v>35</v>
      </c>
      <c r="H145" s="146">
        <v>2217.58</v>
      </c>
      <c r="I145" s="148">
        <v>5262.24</v>
      </c>
    </row>
    <row r="146" spans="1:9" s="60" customFormat="1" ht="14.25" customHeight="1">
      <c r="A146" s="86">
        <v>2</v>
      </c>
      <c r="B146" s="98" t="s">
        <v>53</v>
      </c>
      <c r="C146" s="149">
        <v>54</v>
      </c>
      <c r="D146" s="150">
        <v>3518.84</v>
      </c>
      <c r="E146" s="151">
        <v>65</v>
      </c>
      <c r="F146" s="150">
        <v>255.24</v>
      </c>
      <c r="G146" s="151">
        <v>43</v>
      </c>
      <c r="H146" s="150">
        <v>68.89</v>
      </c>
      <c r="I146" s="152">
        <v>3842.98</v>
      </c>
    </row>
    <row r="147" spans="1:9" s="60" customFormat="1" ht="14.25" customHeight="1">
      <c r="A147" s="86">
        <v>3</v>
      </c>
      <c r="B147" s="98" t="s">
        <v>257</v>
      </c>
      <c r="C147" s="149">
        <v>633</v>
      </c>
      <c r="D147" s="150">
        <v>686.63</v>
      </c>
      <c r="E147" s="151">
        <v>178</v>
      </c>
      <c r="F147" s="150">
        <v>1124.28</v>
      </c>
      <c r="G147" s="151">
        <v>2289</v>
      </c>
      <c r="H147" s="150">
        <v>1927.21</v>
      </c>
      <c r="I147" s="152">
        <v>3738.13</v>
      </c>
    </row>
    <row r="148" spans="1:9" s="60" customFormat="1" ht="14.25" customHeight="1">
      <c r="A148" s="86">
        <v>4</v>
      </c>
      <c r="B148" s="98" t="s">
        <v>192</v>
      </c>
      <c r="C148" s="149">
        <v>75</v>
      </c>
      <c r="D148" s="150">
        <v>629.55999999999995</v>
      </c>
      <c r="E148" s="151">
        <v>26</v>
      </c>
      <c r="F148" s="150">
        <v>669.52</v>
      </c>
      <c r="G148" s="151">
        <v>202</v>
      </c>
      <c r="H148" s="150">
        <v>834.05</v>
      </c>
      <c r="I148" s="152">
        <v>2133.13</v>
      </c>
    </row>
    <row r="149" spans="1:9" s="60" customFormat="1" ht="14.25" customHeight="1">
      <c r="A149" s="86">
        <v>5</v>
      </c>
      <c r="B149" s="133" t="s">
        <v>199</v>
      </c>
      <c r="C149" s="149">
        <v>126</v>
      </c>
      <c r="D149" s="150">
        <v>1170.51</v>
      </c>
      <c r="E149" s="151">
        <v>96</v>
      </c>
      <c r="F149" s="150">
        <v>320.56</v>
      </c>
      <c r="G149" s="151">
        <v>113</v>
      </c>
      <c r="H149" s="150">
        <v>171.71</v>
      </c>
      <c r="I149" s="152">
        <v>1662.77</v>
      </c>
    </row>
    <row r="150" spans="1:9" s="60" customFormat="1" ht="14.25" customHeight="1">
      <c r="A150" s="86">
        <v>6</v>
      </c>
      <c r="B150" s="98" t="s">
        <v>195</v>
      </c>
      <c r="C150" s="149">
        <v>362</v>
      </c>
      <c r="D150" s="150">
        <v>237.55</v>
      </c>
      <c r="E150" s="151">
        <v>146</v>
      </c>
      <c r="F150" s="150">
        <v>838.77</v>
      </c>
      <c r="G150" s="151">
        <v>462</v>
      </c>
      <c r="H150" s="150">
        <v>448.14</v>
      </c>
      <c r="I150" s="152">
        <v>1524.45</v>
      </c>
    </row>
    <row r="151" spans="1:9" s="60" customFormat="1" ht="14.25" customHeight="1">
      <c r="A151" s="86">
        <v>7</v>
      </c>
      <c r="B151" s="98" t="s">
        <v>200</v>
      </c>
      <c r="C151" s="149">
        <v>51</v>
      </c>
      <c r="D151" s="150">
        <v>295.44</v>
      </c>
      <c r="E151" s="151">
        <v>49</v>
      </c>
      <c r="F151" s="150">
        <v>466.97</v>
      </c>
      <c r="G151" s="151">
        <v>87</v>
      </c>
      <c r="H151" s="150">
        <v>597.27</v>
      </c>
      <c r="I151" s="152">
        <v>1359.68</v>
      </c>
    </row>
    <row r="152" spans="1:9" s="60" customFormat="1" ht="14.25" customHeight="1">
      <c r="A152" s="86">
        <v>8</v>
      </c>
      <c r="B152" s="134" t="s">
        <v>191</v>
      </c>
      <c r="C152" s="149">
        <v>5</v>
      </c>
      <c r="D152" s="150">
        <v>1316.82</v>
      </c>
      <c r="E152" s="151">
        <v>1</v>
      </c>
      <c r="F152" s="150">
        <v>9</v>
      </c>
      <c r="G152" s="151">
        <v>7</v>
      </c>
      <c r="H152" s="150">
        <v>1.46</v>
      </c>
      <c r="I152" s="152">
        <v>1327.27</v>
      </c>
    </row>
    <row r="153" spans="1:9" s="60" customFormat="1" ht="14.25" customHeight="1">
      <c r="A153" s="86">
        <v>9</v>
      </c>
      <c r="B153" s="98" t="s">
        <v>194</v>
      </c>
      <c r="C153" s="149">
        <v>21</v>
      </c>
      <c r="D153" s="150">
        <v>621.84</v>
      </c>
      <c r="E153" s="151">
        <v>45</v>
      </c>
      <c r="F153" s="150">
        <v>652.71</v>
      </c>
      <c r="G153" s="151">
        <v>40</v>
      </c>
      <c r="H153" s="150">
        <v>39.6</v>
      </c>
      <c r="I153" s="152">
        <v>1314.14</v>
      </c>
    </row>
    <row r="154" spans="1:9" s="60" customFormat="1" ht="14.25" customHeight="1">
      <c r="A154" s="86">
        <v>10</v>
      </c>
      <c r="B154" s="98" t="s">
        <v>196</v>
      </c>
      <c r="C154" s="149">
        <v>10</v>
      </c>
      <c r="D154" s="150">
        <v>1011.55</v>
      </c>
      <c r="E154" s="151">
        <v>4</v>
      </c>
      <c r="F154" s="150">
        <v>113.95</v>
      </c>
      <c r="G154" s="151">
        <v>11</v>
      </c>
      <c r="H154" s="150">
        <v>31.17</v>
      </c>
      <c r="I154" s="152">
        <v>1156.6600000000001</v>
      </c>
    </row>
    <row r="155" spans="1:9" s="60" customFormat="1" ht="14.25" customHeight="1">
      <c r="A155" s="86">
        <v>11</v>
      </c>
      <c r="B155" s="98" t="s">
        <v>197</v>
      </c>
      <c r="C155" s="149">
        <v>16</v>
      </c>
      <c r="D155" s="150">
        <v>247.9</v>
      </c>
      <c r="E155" s="151">
        <v>26</v>
      </c>
      <c r="F155" s="150">
        <v>573.89</v>
      </c>
      <c r="G155" s="151">
        <v>8</v>
      </c>
      <c r="H155" s="150">
        <v>1.69</v>
      </c>
      <c r="I155" s="152">
        <v>823.48</v>
      </c>
    </row>
    <row r="156" spans="1:9" s="60" customFormat="1" ht="14.25" customHeight="1">
      <c r="A156" s="86">
        <v>12</v>
      </c>
      <c r="B156" s="98" t="s">
        <v>213</v>
      </c>
      <c r="C156" s="149">
        <v>27</v>
      </c>
      <c r="D156" s="150">
        <v>703.14</v>
      </c>
      <c r="E156" s="151">
        <v>8</v>
      </c>
      <c r="F156" s="150">
        <v>33.21</v>
      </c>
      <c r="G156" s="151">
        <v>13</v>
      </c>
      <c r="H156" s="150">
        <v>7.68</v>
      </c>
      <c r="I156" s="152">
        <v>744.03</v>
      </c>
    </row>
    <row r="157" spans="1:9" s="60" customFormat="1" ht="14.25" customHeight="1">
      <c r="A157" s="86">
        <v>13</v>
      </c>
      <c r="B157" s="98" t="s">
        <v>201</v>
      </c>
      <c r="C157" s="149">
        <v>28</v>
      </c>
      <c r="D157" s="150">
        <v>393.8</v>
      </c>
      <c r="E157" s="151">
        <v>38</v>
      </c>
      <c r="F157" s="150">
        <v>272.58999999999997</v>
      </c>
      <c r="G157" s="151">
        <v>34</v>
      </c>
      <c r="H157" s="150">
        <v>45.74</v>
      </c>
      <c r="I157" s="152">
        <v>712.13</v>
      </c>
    </row>
    <row r="158" spans="1:9" s="60" customFormat="1" ht="14.25" customHeight="1">
      <c r="A158" s="86">
        <v>14</v>
      </c>
      <c r="B158" s="97" t="s">
        <v>206</v>
      </c>
      <c r="C158" s="149">
        <v>15</v>
      </c>
      <c r="D158" s="150">
        <v>434.24</v>
      </c>
      <c r="E158" s="151">
        <v>16</v>
      </c>
      <c r="F158" s="150">
        <v>133.55000000000001</v>
      </c>
      <c r="G158" s="151">
        <v>7</v>
      </c>
      <c r="H158" s="150">
        <v>9.6</v>
      </c>
      <c r="I158" s="152">
        <v>577.38</v>
      </c>
    </row>
    <row r="159" spans="1:9" s="60" customFormat="1" ht="14.25" customHeight="1">
      <c r="A159" s="86">
        <v>15</v>
      </c>
      <c r="B159" s="98" t="s">
        <v>223</v>
      </c>
      <c r="C159" s="149">
        <v>6</v>
      </c>
      <c r="D159" s="150">
        <v>459.85</v>
      </c>
      <c r="E159" s="151">
        <v>1</v>
      </c>
      <c r="F159" s="150">
        <v>1.44</v>
      </c>
      <c r="G159" s="151">
        <v>3</v>
      </c>
      <c r="H159" s="150">
        <v>1.35</v>
      </c>
      <c r="I159" s="152">
        <v>462.64</v>
      </c>
    </row>
    <row r="160" spans="1:9" s="60" customFormat="1" ht="14.25" customHeight="1">
      <c r="A160" s="86">
        <v>16</v>
      </c>
      <c r="B160" s="98" t="s">
        <v>198</v>
      </c>
      <c r="C160" s="149">
        <v>8</v>
      </c>
      <c r="D160" s="150">
        <v>454.88</v>
      </c>
      <c r="E160" s="151" t="s">
        <v>299</v>
      </c>
      <c r="F160" s="150" t="s">
        <v>300</v>
      </c>
      <c r="G160" s="151">
        <v>2</v>
      </c>
      <c r="H160" s="150">
        <v>0.22</v>
      </c>
      <c r="I160" s="152">
        <v>455.1</v>
      </c>
    </row>
    <row r="161" spans="1:9" s="60" customFormat="1" ht="14.25" customHeight="1">
      <c r="A161" s="86">
        <v>17</v>
      </c>
      <c r="B161" s="98" t="s">
        <v>205</v>
      </c>
      <c r="C161" s="149">
        <v>49</v>
      </c>
      <c r="D161" s="150">
        <v>327.52</v>
      </c>
      <c r="E161" s="151">
        <v>32</v>
      </c>
      <c r="F161" s="150">
        <v>109.37</v>
      </c>
      <c r="G161" s="151">
        <v>13</v>
      </c>
      <c r="H161" s="150">
        <v>13.48</v>
      </c>
      <c r="I161" s="152">
        <v>450.37</v>
      </c>
    </row>
    <row r="162" spans="1:9" s="60" customFormat="1" ht="14.25" customHeight="1">
      <c r="A162" s="86">
        <v>18</v>
      </c>
      <c r="B162" s="98" t="s">
        <v>214</v>
      </c>
      <c r="C162" s="149">
        <v>21</v>
      </c>
      <c r="D162" s="150">
        <v>345.08</v>
      </c>
      <c r="E162" s="151">
        <v>10</v>
      </c>
      <c r="F162" s="150">
        <v>10.42</v>
      </c>
      <c r="G162" s="151">
        <v>23</v>
      </c>
      <c r="H162" s="150">
        <v>42.66</v>
      </c>
      <c r="I162" s="152">
        <v>398.16</v>
      </c>
    </row>
    <row r="163" spans="1:9" s="60" customFormat="1" ht="14.25" customHeight="1">
      <c r="A163" s="86">
        <v>19</v>
      </c>
      <c r="B163" s="98" t="s">
        <v>203</v>
      </c>
      <c r="C163" s="149">
        <v>17</v>
      </c>
      <c r="D163" s="150">
        <v>110.25</v>
      </c>
      <c r="E163" s="151">
        <v>43</v>
      </c>
      <c r="F163" s="150">
        <v>195.05</v>
      </c>
      <c r="G163" s="151">
        <v>50</v>
      </c>
      <c r="H163" s="150">
        <v>26.31</v>
      </c>
      <c r="I163" s="152">
        <v>331.6</v>
      </c>
    </row>
    <row r="164" spans="1:9" s="60" customFormat="1" ht="14.25" customHeight="1">
      <c r="A164" s="86">
        <v>20</v>
      </c>
      <c r="B164" s="98" t="s">
        <v>202</v>
      </c>
      <c r="C164" s="149">
        <v>9</v>
      </c>
      <c r="D164" s="150">
        <v>283.18</v>
      </c>
      <c r="E164" s="151">
        <v>6</v>
      </c>
      <c r="F164" s="150">
        <v>34.67</v>
      </c>
      <c r="G164" s="151">
        <v>3</v>
      </c>
      <c r="H164" s="150">
        <v>0.66</v>
      </c>
      <c r="I164" s="152">
        <v>318.52</v>
      </c>
    </row>
    <row r="165" spans="1:9" s="60" customFormat="1" ht="14.25" customHeight="1">
      <c r="A165" s="86">
        <v>21</v>
      </c>
      <c r="B165" s="98" t="s">
        <v>209</v>
      </c>
      <c r="C165" s="149">
        <v>20</v>
      </c>
      <c r="D165" s="150">
        <v>237.25</v>
      </c>
      <c r="E165" s="151">
        <v>28</v>
      </c>
      <c r="F165" s="150">
        <v>68.64</v>
      </c>
      <c r="G165" s="151">
        <v>3</v>
      </c>
      <c r="H165" s="150">
        <v>1.99</v>
      </c>
      <c r="I165" s="152">
        <v>307.88</v>
      </c>
    </row>
    <row r="166" spans="1:9" s="60" customFormat="1" ht="14.25" customHeight="1">
      <c r="A166" s="86">
        <v>22</v>
      </c>
      <c r="B166" s="98" t="s">
        <v>215</v>
      </c>
      <c r="C166" s="149">
        <v>15</v>
      </c>
      <c r="D166" s="150">
        <v>111.34</v>
      </c>
      <c r="E166" s="151">
        <v>15</v>
      </c>
      <c r="F166" s="150">
        <v>104.63</v>
      </c>
      <c r="G166" s="151">
        <v>8</v>
      </c>
      <c r="H166" s="150">
        <v>4.33</v>
      </c>
      <c r="I166" s="152">
        <v>220.3</v>
      </c>
    </row>
    <row r="167" spans="1:9" s="60" customFormat="1" ht="14.25" customHeight="1">
      <c r="A167" s="86">
        <v>23</v>
      </c>
      <c r="B167" s="98" t="s">
        <v>219</v>
      </c>
      <c r="C167" s="149">
        <v>11</v>
      </c>
      <c r="D167" s="150">
        <v>137.44</v>
      </c>
      <c r="E167" s="151">
        <v>8</v>
      </c>
      <c r="F167" s="150">
        <v>42.43</v>
      </c>
      <c r="G167" s="151">
        <v>7</v>
      </c>
      <c r="H167" s="150">
        <v>12.96</v>
      </c>
      <c r="I167" s="152">
        <v>192.84</v>
      </c>
    </row>
    <row r="168" spans="1:9" s="60" customFormat="1" ht="14.25" customHeight="1">
      <c r="A168" s="86">
        <v>24</v>
      </c>
      <c r="B168" s="98" t="s">
        <v>269</v>
      </c>
      <c r="C168" s="149">
        <v>3</v>
      </c>
      <c r="D168" s="150">
        <v>165.56</v>
      </c>
      <c r="E168" s="151">
        <v>2</v>
      </c>
      <c r="F168" s="150">
        <v>16.3</v>
      </c>
      <c r="G168" s="151">
        <v>11</v>
      </c>
      <c r="H168" s="150">
        <v>1.62</v>
      </c>
      <c r="I168" s="152">
        <v>183.48</v>
      </c>
    </row>
    <row r="169" spans="1:9" s="60" customFormat="1" ht="14.25" customHeight="1">
      <c r="A169" s="86">
        <v>25</v>
      </c>
      <c r="B169" s="98" t="s">
        <v>204</v>
      </c>
      <c r="C169" s="149">
        <v>40</v>
      </c>
      <c r="D169" s="150">
        <v>150</v>
      </c>
      <c r="E169" s="151">
        <v>19</v>
      </c>
      <c r="F169" s="150">
        <v>10.61</v>
      </c>
      <c r="G169" s="151">
        <v>51</v>
      </c>
      <c r="H169" s="150">
        <v>11.73</v>
      </c>
      <c r="I169" s="152">
        <v>172.34</v>
      </c>
    </row>
    <row r="170" spans="1:9" s="60" customFormat="1" ht="14.25" customHeight="1">
      <c r="A170" s="86">
        <v>26</v>
      </c>
      <c r="B170" s="98" t="s">
        <v>207</v>
      </c>
      <c r="C170" s="149">
        <v>7</v>
      </c>
      <c r="D170" s="150">
        <v>83.76</v>
      </c>
      <c r="E170" s="151">
        <v>2</v>
      </c>
      <c r="F170" s="150">
        <v>22</v>
      </c>
      <c r="G170" s="151">
        <v>11</v>
      </c>
      <c r="H170" s="150">
        <v>51.08</v>
      </c>
      <c r="I170" s="152">
        <v>156.84</v>
      </c>
    </row>
    <row r="171" spans="1:9" s="60" customFormat="1" ht="14.25" customHeight="1">
      <c r="A171" s="86">
        <v>27</v>
      </c>
      <c r="B171" s="98" t="s">
        <v>233</v>
      </c>
      <c r="C171" s="149">
        <v>6</v>
      </c>
      <c r="D171" s="150">
        <v>145.54</v>
      </c>
      <c r="E171" s="151">
        <v>2</v>
      </c>
      <c r="F171" s="150">
        <v>8</v>
      </c>
      <c r="G171" s="151">
        <v>3</v>
      </c>
      <c r="H171" s="150">
        <v>0.5</v>
      </c>
      <c r="I171" s="152">
        <v>154.04</v>
      </c>
    </row>
    <row r="172" spans="1:9" s="60" customFormat="1" ht="14.25" customHeight="1">
      <c r="A172" s="86">
        <v>28</v>
      </c>
      <c r="B172" s="98" t="s">
        <v>56</v>
      </c>
      <c r="C172" s="149">
        <v>1</v>
      </c>
      <c r="D172" s="150">
        <v>152.87</v>
      </c>
      <c r="E172" s="151" t="s">
        <v>299</v>
      </c>
      <c r="F172" s="150" t="s">
        <v>300</v>
      </c>
      <c r="G172" s="151">
        <v>1</v>
      </c>
      <c r="H172" s="150">
        <v>0.53</v>
      </c>
      <c r="I172" s="152">
        <v>153.38999999999999</v>
      </c>
    </row>
    <row r="173" spans="1:9" s="60" customFormat="1" ht="14.25" customHeight="1">
      <c r="A173" s="86">
        <v>29</v>
      </c>
      <c r="B173" s="98" t="s">
        <v>210</v>
      </c>
      <c r="C173" s="149">
        <v>3</v>
      </c>
      <c r="D173" s="150">
        <v>3.6</v>
      </c>
      <c r="E173" s="151">
        <v>15</v>
      </c>
      <c r="F173" s="150">
        <v>55.77</v>
      </c>
      <c r="G173" s="151">
        <v>7</v>
      </c>
      <c r="H173" s="150">
        <v>89.71</v>
      </c>
      <c r="I173" s="152">
        <v>149.08000000000001</v>
      </c>
    </row>
    <row r="174" spans="1:9" s="60" customFormat="1" ht="14.25" customHeight="1">
      <c r="A174" s="86">
        <v>30</v>
      </c>
      <c r="B174" s="98" t="s">
        <v>230</v>
      </c>
      <c r="C174" s="149">
        <v>2</v>
      </c>
      <c r="D174" s="150">
        <v>2.06</v>
      </c>
      <c r="E174" s="151">
        <v>4</v>
      </c>
      <c r="F174" s="150">
        <v>134.4</v>
      </c>
      <c r="G174" s="151">
        <v>3</v>
      </c>
      <c r="H174" s="150">
        <v>1.47</v>
      </c>
      <c r="I174" s="152">
        <v>137.91999999999999</v>
      </c>
    </row>
    <row r="175" spans="1:9" s="60" customFormat="1" ht="14.25" customHeight="1">
      <c r="A175" s="86">
        <v>31</v>
      </c>
      <c r="B175" s="97" t="s">
        <v>217</v>
      </c>
      <c r="C175" s="149">
        <v>4</v>
      </c>
      <c r="D175" s="150">
        <v>80.34</v>
      </c>
      <c r="E175" s="151">
        <v>3</v>
      </c>
      <c r="F175" s="150">
        <v>12.4</v>
      </c>
      <c r="G175" s="151">
        <v>12</v>
      </c>
      <c r="H175" s="150">
        <v>21.15</v>
      </c>
      <c r="I175" s="152">
        <v>113.89</v>
      </c>
    </row>
    <row r="176" spans="1:9" s="60" customFormat="1" ht="14.25" customHeight="1">
      <c r="A176" s="86">
        <v>32</v>
      </c>
      <c r="B176" s="98" t="s">
        <v>208</v>
      </c>
      <c r="C176" s="149">
        <v>2</v>
      </c>
      <c r="D176" s="150">
        <v>91.76</v>
      </c>
      <c r="E176" s="151" t="s">
        <v>299</v>
      </c>
      <c r="F176" s="150" t="s">
        <v>300</v>
      </c>
      <c r="G176" s="151">
        <v>2</v>
      </c>
      <c r="H176" s="150">
        <v>11.03</v>
      </c>
      <c r="I176" s="152">
        <v>102.78</v>
      </c>
    </row>
    <row r="177" spans="1:9" s="60" customFormat="1" ht="14.25" customHeight="1">
      <c r="A177" s="86">
        <v>33</v>
      </c>
      <c r="B177" s="98" t="s">
        <v>211</v>
      </c>
      <c r="C177" s="149">
        <v>1</v>
      </c>
      <c r="D177" s="150">
        <v>4</v>
      </c>
      <c r="E177" s="151" t="s">
        <v>299</v>
      </c>
      <c r="F177" s="150" t="s">
        <v>300</v>
      </c>
      <c r="G177" s="151">
        <v>12</v>
      </c>
      <c r="H177" s="150">
        <v>74.760000000000005</v>
      </c>
      <c r="I177" s="152">
        <v>78.760000000000005</v>
      </c>
    </row>
    <row r="178" spans="1:9" s="60" customFormat="1" ht="14.25" customHeight="1">
      <c r="A178" s="86">
        <v>34</v>
      </c>
      <c r="B178" s="98" t="s">
        <v>216</v>
      </c>
      <c r="C178" s="149">
        <v>1</v>
      </c>
      <c r="D178" s="150">
        <v>54.6</v>
      </c>
      <c r="E178" s="151" t="s">
        <v>299</v>
      </c>
      <c r="F178" s="150" t="s">
        <v>300</v>
      </c>
      <c r="G178" s="151">
        <v>3</v>
      </c>
      <c r="H178" s="150">
        <v>1.48</v>
      </c>
      <c r="I178" s="152">
        <v>56.08</v>
      </c>
    </row>
    <row r="179" spans="1:9" s="60" customFormat="1" ht="14.25" customHeight="1">
      <c r="A179" s="86">
        <v>35</v>
      </c>
      <c r="B179" s="98" t="s">
        <v>224</v>
      </c>
      <c r="C179" s="149">
        <v>7</v>
      </c>
      <c r="D179" s="150">
        <v>48.5</v>
      </c>
      <c r="E179" s="151" t="s">
        <v>299</v>
      </c>
      <c r="F179" s="150" t="s">
        <v>300</v>
      </c>
      <c r="G179" s="151">
        <v>7</v>
      </c>
      <c r="H179" s="150">
        <v>6.77</v>
      </c>
      <c r="I179" s="152">
        <v>55.27</v>
      </c>
    </row>
    <row r="180" spans="1:9" s="60" customFormat="1" ht="14.25" customHeight="1">
      <c r="A180" s="86">
        <v>36</v>
      </c>
      <c r="B180" s="98" t="s">
        <v>220</v>
      </c>
      <c r="C180" s="149">
        <v>6</v>
      </c>
      <c r="D180" s="150">
        <v>13.74</v>
      </c>
      <c r="E180" s="151">
        <v>6</v>
      </c>
      <c r="F180" s="150">
        <v>33.69</v>
      </c>
      <c r="G180" s="151">
        <v>3</v>
      </c>
      <c r="H180" s="150">
        <v>2.88</v>
      </c>
      <c r="I180" s="152">
        <v>50.31</v>
      </c>
    </row>
    <row r="181" spans="1:9" s="60" customFormat="1" ht="14.25" customHeight="1">
      <c r="A181" s="86">
        <v>37</v>
      </c>
      <c r="B181" s="97" t="s">
        <v>232</v>
      </c>
      <c r="C181" s="149">
        <v>4</v>
      </c>
      <c r="D181" s="150">
        <v>42.76</v>
      </c>
      <c r="E181" s="151" t="s">
        <v>299</v>
      </c>
      <c r="F181" s="150" t="s">
        <v>300</v>
      </c>
      <c r="G181" s="151">
        <v>4</v>
      </c>
      <c r="H181" s="150">
        <v>4.95</v>
      </c>
      <c r="I181" s="152">
        <v>47.71</v>
      </c>
    </row>
    <row r="182" spans="1:9" s="60" customFormat="1" ht="14.25" customHeight="1">
      <c r="A182" s="86">
        <v>38</v>
      </c>
      <c r="B182" s="98" t="s">
        <v>221</v>
      </c>
      <c r="C182" s="149">
        <v>2</v>
      </c>
      <c r="D182" s="150">
        <v>24.95</v>
      </c>
      <c r="E182" s="151">
        <v>2</v>
      </c>
      <c r="F182" s="150">
        <v>17.059999999999999</v>
      </c>
      <c r="G182" s="151" t="s">
        <v>301</v>
      </c>
      <c r="H182" s="150" t="s">
        <v>302</v>
      </c>
      <c r="I182" s="152">
        <v>42.01</v>
      </c>
    </row>
    <row r="183" spans="1:9" s="60" customFormat="1" ht="14.25" customHeight="1">
      <c r="A183" s="86">
        <v>39</v>
      </c>
      <c r="B183" s="98" t="s">
        <v>222</v>
      </c>
      <c r="C183" s="149">
        <v>7</v>
      </c>
      <c r="D183" s="150">
        <v>15.21</v>
      </c>
      <c r="E183" s="151">
        <v>6</v>
      </c>
      <c r="F183" s="150">
        <v>13.09</v>
      </c>
      <c r="G183" s="151">
        <v>40</v>
      </c>
      <c r="H183" s="150">
        <v>11.66</v>
      </c>
      <c r="I183" s="152">
        <v>39.96</v>
      </c>
    </row>
    <row r="184" spans="1:9" s="60" customFormat="1" ht="14.25" customHeight="1">
      <c r="A184" s="86">
        <v>40</v>
      </c>
      <c r="B184" s="98" t="s">
        <v>218</v>
      </c>
      <c r="C184" s="149">
        <v>1</v>
      </c>
      <c r="D184" s="150">
        <v>6.75</v>
      </c>
      <c r="E184" s="151">
        <v>5</v>
      </c>
      <c r="F184" s="150">
        <v>25.14</v>
      </c>
      <c r="G184" s="151">
        <v>63</v>
      </c>
      <c r="H184" s="150">
        <v>5.89</v>
      </c>
      <c r="I184" s="152">
        <v>37.78</v>
      </c>
    </row>
    <row r="185" spans="1:9" s="60" customFormat="1" ht="14.25" customHeight="1">
      <c r="A185" s="86">
        <v>41</v>
      </c>
      <c r="B185" s="98" t="s">
        <v>229</v>
      </c>
      <c r="C185" s="149">
        <v>1</v>
      </c>
      <c r="D185" s="150">
        <v>4.3099999999999996</v>
      </c>
      <c r="E185" s="151">
        <v>1</v>
      </c>
      <c r="F185" s="150">
        <v>0.88</v>
      </c>
      <c r="G185" s="151">
        <v>2</v>
      </c>
      <c r="H185" s="150">
        <v>30.15</v>
      </c>
      <c r="I185" s="152">
        <v>35.340000000000003</v>
      </c>
    </row>
    <row r="186" spans="1:9" s="60" customFormat="1" ht="14.25" customHeight="1">
      <c r="A186" s="86">
        <v>42</v>
      </c>
      <c r="B186" s="98" t="s">
        <v>234</v>
      </c>
      <c r="C186" s="149">
        <v>2</v>
      </c>
      <c r="D186" s="150">
        <v>12.35</v>
      </c>
      <c r="E186" s="151" t="s">
        <v>299</v>
      </c>
      <c r="F186" s="150" t="s">
        <v>300</v>
      </c>
      <c r="G186" s="151">
        <v>10</v>
      </c>
      <c r="H186" s="150">
        <v>2.1</v>
      </c>
      <c r="I186" s="152">
        <v>14.45</v>
      </c>
    </row>
    <row r="187" spans="1:9" s="60" customFormat="1" ht="14.25" customHeight="1">
      <c r="A187" s="86">
        <v>43</v>
      </c>
      <c r="B187" s="98" t="s">
        <v>228</v>
      </c>
      <c r="C187" s="149">
        <v>1</v>
      </c>
      <c r="D187" s="150">
        <v>2</v>
      </c>
      <c r="E187" s="151">
        <v>2</v>
      </c>
      <c r="F187" s="150">
        <v>3.37</v>
      </c>
      <c r="G187" s="151">
        <v>31</v>
      </c>
      <c r="H187" s="150">
        <v>7.22</v>
      </c>
      <c r="I187" s="152">
        <v>12.59</v>
      </c>
    </row>
    <row r="188" spans="1:9" s="60" customFormat="1" ht="14.25" customHeight="1">
      <c r="A188" s="86">
        <v>44</v>
      </c>
      <c r="B188" s="98" t="s">
        <v>235</v>
      </c>
      <c r="C188" s="149">
        <v>1</v>
      </c>
      <c r="D188" s="150">
        <v>0.25</v>
      </c>
      <c r="E188" s="151">
        <v>2</v>
      </c>
      <c r="F188" s="150">
        <v>8.7100000000000009</v>
      </c>
      <c r="G188" s="151">
        <v>4</v>
      </c>
      <c r="H188" s="150">
        <v>3.09</v>
      </c>
      <c r="I188" s="152">
        <v>12.05</v>
      </c>
    </row>
    <row r="189" spans="1:9" s="60" customFormat="1" ht="14.25" customHeight="1">
      <c r="A189" s="86">
        <v>45</v>
      </c>
      <c r="B189" s="98" t="s">
        <v>54</v>
      </c>
      <c r="C189" s="149">
        <v>1</v>
      </c>
      <c r="D189" s="150">
        <v>11</v>
      </c>
      <c r="E189" s="151" t="s">
        <v>299</v>
      </c>
      <c r="F189" s="150" t="s">
        <v>300</v>
      </c>
      <c r="G189" s="151">
        <v>3</v>
      </c>
      <c r="H189" s="150">
        <v>0.94</v>
      </c>
      <c r="I189" s="152">
        <v>11.94</v>
      </c>
    </row>
    <row r="190" spans="1:9" s="60" customFormat="1" ht="14.25" customHeight="1">
      <c r="A190" s="86">
        <v>46</v>
      </c>
      <c r="B190" s="98" t="s">
        <v>225</v>
      </c>
      <c r="C190" s="149" t="s">
        <v>303</v>
      </c>
      <c r="D190" s="150" t="s">
        <v>304</v>
      </c>
      <c r="E190" s="151" t="s">
        <v>299</v>
      </c>
      <c r="F190" s="150" t="s">
        <v>300</v>
      </c>
      <c r="G190" s="151">
        <v>13</v>
      </c>
      <c r="H190" s="150">
        <v>11.75</v>
      </c>
      <c r="I190" s="152">
        <v>11.75</v>
      </c>
    </row>
    <row r="191" spans="1:9" s="60" customFormat="1" ht="14.25" customHeight="1">
      <c r="A191" s="86">
        <v>47</v>
      </c>
      <c r="B191" s="98" t="s">
        <v>227</v>
      </c>
      <c r="C191" s="149">
        <v>1</v>
      </c>
      <c r="D191" s="150">
        <v>3.93</v>
      </c>
      <c r="E191" s="151" t="s">
        <v>299</v>
      </c>
      <c r="F191" s="150" t="s">
        <v>300</v>
      </c>
      <c r="G191" s="151">
        <v>1</v>
      </c>
      <c r="H191" s="150">
        <v>7.57</v>
      </c>
      <c r="I191" s="152">
        <v>11.5</v>
      </c>
    </row>
    <row r="192" spans="1:9" s="60" customFormat="1" ht="14.25" customHeight="1">
      <c r="A192" s="86">
        <v>48</v>
      </c>
      <c r="B192" s="102" t="s">
        <v>226</v>
      </c>
      <c r="C192" s="149">
        <v>1</v>
      </c>
      <c r="D192" s="150">
        <v>7.65</v>
      </c>
      <c r="E192" s="151" t="s">
        <v>299</v>
      </c>
      <c r="F192" s="150" t="s">
        <v>300</v>
      </c>
      <c r="G192" s="151" t="s">
        <v>301</v>
      </c>
      <c r="H192" s="150" t="s">
        <v>302</v>
      </c>
      <c r="I192" s="152">
        <v>7.65</v>
      </c>
    </row>
    <row r="193" spans="1:9" s="60" customFormat="1" ht="14.25" customHeight="1">
      <c r="A193" s="86">
        <v>49</v>
      </c>
      <c r="B193" s="98" t="s">
        <v>231</v>
      </c>
      <c r="C193" s="149" t="s">
        <v>303</v>
      </c>
      <c r="D193" s="150" t="s">
        <v>304</v>
      </c>
      <c r="E193" s="151" t="s">
        <v>299</v>
      </c>
      <c r="F193" s="150" t="s">
        <v>300</v>
      </c>
      <c r="G193" s="151">
        <v>22</v>
      </c>
      <c r="H193" s="150">
        <v>6.39</v>
      </c>
      <c r="I193" s="152">
        <v>6.39</v>
      </c>
    </row>
    <row r="194" spans="1:9" s="60" customFormat="1" ht="14.25" customHeight="1">
      <c r="A194" s="86">
        <v>50</v>
      </c>
      <c r="B194" s="98" t="s">
        <v>260</v>
      </c>
      <c r="C194" s="149" t="s">
        <v>303</v>
      </c>
      <c r="D194" s="150" t="s">
        <v>304</v>
      </c>
      <c r="E194" s="151" t="s">
        <v>299</v>
      </c>
      <c r="F194" s="150" t="s">
        <v>300</v>
      </c>
      <c r="G194" s="151">
        <v>1</v>
      </c>
      <c r="H194" s="150">
        <v>6</v>
      </c>
      <c r="I194" s="152">
        <v>6</v>
      </c>
    </row>
    <row r="195" spans="1:9" s="60" customFormat="1" ht="14.25" customHeight="1">
      <c r="A195" s="86">
        <v>51</v>
      </c>
      <c r="B195" s="98" t="s">
        <v>55</v>
      </c>
      <c r="C195" s="149" t="s">
        <v>303</v>
      </c>
      <c r="D195" s="150" t="s">
        <v>304</v>
      </c>
      <c r="E195" s="151">
        <v>1</v>
      </c>
      <c r="F195" s="150">
        <v>1.2</v>
      </c>
      <c r="G195" s="151">
        <v>1</v>
      </c>
      <c r="H195" s="150">
        <v>0.41</v>
      </c>
      <c r="I195" s="152">
        <v>1.61</v>
      </c>
    </row>
    <row r="196" spans="1:9" s="60" customFormat="1" ht="14.25" customHeight="1">
      <c r="A196" s="86">
        <v>52</v>
      </c>
      <c r="B196" s="97" t="s">
        <v>259</v>
      </c>
      <c r="C196" s="149">
        <v>1</v>
      </c>
      <c r="D196" s="150">
        <v>1.1100000000000001</v>
      </c>
      <c r="E196" s="151" t="s">
        <v>299</v>
      </c>
      <c r="F196" s="150" t="s">
        <v>300</v>
      </c>
      <c r="G196" s="151" t="s">
        <v>301</v>
      </c>
      <c r="H196" s="150" t="s">
        <v>302</v>
      </c>
      <c r="I196" s="152">
        <v>1.1100000000000001</v>
      </c>
    </row>
    <row r="197" spans="1:9" s="60" customFormat="1" ht="14.25" customHeight="1">
      <c r="A197" s="86">
        <v>53</v>
      </c>
      <c r="B197" s="98" t="s">
        <v>262</v>
      </c>
      <c r="C197" s="149" t="s">
        <v>303</v>
      </c>
      <c r="D197" s="150" t="s">
        <v>304</v>
      </c>
      <c r="E197" s="151" t="s">
        <v>299</v>
      </c>
      <c r="F197" s="150" t="s">
        <v>300</v>
      </c>
      <c r="G197" s="151">
        <v>1</v>
      </c>
      <c r="H197" s="150">
        <v>0.86</v>
      </c>
      <c r="I197" s="152">
        <v>0.86</v>
      </c>
    </row>
    <row r="198" spans="1:9" s="60" customFormat="1" ht="14.25" customHeight="1">
      <c r="A198" s="86">
        <v>54</v>
      </c>
      <c r="B198" s="98" t="s">
        <v>237</v>
      </c>
      <c r="C198" s="149"/>
      <c r="D198" s="150"/>
      <c r="E198" s="151"/>
      <c r="F198" s="150"/>
      <c r="G198" s="151">
        <v>2</v>
      </c>
      <c r="H198" s="150">
        <v>0.55000000000000004</v>
      </c>
      <c r="I198" s="152">
        <v>0.55000000000000004</v>
      </c>
    </row>
    <row r="199" spans="1:9" s="60" customFormat="1" ht="14.25" customHeight="1">
      <c r="A199" s="86">
        <v>55</v>
      </c>
      <c r="B199" s="98" t="s">
        <v>236</v>
      </c>
      <c r="C199" s="149" t="s">
        <v>303</v>
      </c>
      <c r="D199" s="150" t="s">
        <v>304</v>
      </c>
      <c r="E199" s="151">
        <v>1</v>
      </c>
      <c r="F199" s="150">
        <v>0.5</v>
      </c>
      <c r="G199" s="151" t="s">
        <v>301</v>
      </c>
      <c r="H199" s="150" t="s">
        <v>302</v>
      </c>
      <c r="I199" s="152">
        <v>0.5</v>
      </c>
    </row>
    <row r="200" spans="1:9" s="60" customFormat="1" ht="14.25" customHeight="1">
      <c r="A200" s="86">
        <v>56</v>
      </c>
      <c r="B200" s="98" t="s">
        <v>239</v>
      </c>
      <c r="C200" s="149">
        <v>1</v>
      </c>
      <c r="D200" s="150">
        <v>0</v>
      </c>
      <c r="E200" s="151" t="s">
        <v>299</v>
      </c>
      <c r="F200" s="150" t="s">
        <v>300</v>
      </c>
      <c r="G200" s="151">
        <v>1</v>
      </c>
      <c r="H200" s="150">
        <v>0.2</v>
      </c>
      <c r="I200" s="152">
        <v>0.21</v>
      </c>
    </row>
    <row r="201" spans="1:9" s="60" customFormat="1" ht="14.25" customHeight="1">
      <c r="A201" s="122">
        <v>57</v>
      </c>
      <c r="B201" s="123" t="s">
        <v>240</v>
      </c>
      <c r="C201" s="149" t="s">
        <v>303</v>
      </c>
      <c r="D201" s="150" t="s">
        <v>304</v>
      </c>
      <c r="E201" s="151" t="s">
        <v>299</v>
      </c>
      <c r="F201" s="150" t="s">
        <v>300</v>
      </c>
      <c r="G201" s="151">
        <v>2</v>
      </c>
      <c r="H201" s="150">
        <v>0.12</v>
      </c>
      <c r="I201" s="152">
        <v>0.12</v>
      </c>
    </row>
    <row r="202" spans="1:9" s="60" customFormat="1" ht="14.25" customHeight="1">
      <c r="A202" s="122">
        <v>58</v>
      </c>
      <c r="B202" s="123" t="s">
        <v>238</v>
      </c>
      <c r="C202" s="149">
        <v>1</v>
      </c>
      <c r="D202" s="150">
        <v>2</v>
      </c>
      <c r="E202" s="151">
        <v>1</v>
      </c>
      <c r="F202" s="150">
        <v>-15.07</v>
      </c>
      <c r="G202" s="151">
        <v>1</v>
      </c>
      <c r="H202" s="150">
        <v>0.37</v>
      </c>
      <c r="I202" s="152">
        <v>-12.71</v>
      </c>
    </row>
    <row r="203" spans="1:9" s="60" customFormat="1" ht="14.25" customHeight="1">
      <c r="A203" s="122">
        <v>59</v>
      </c>
      <c r="B203" s="123" t="s">
        <v>212</v>
      </c>
      <c r="C203" s="149">
        <v>3</v>
      </c>
      <c r="D203" s="150">
        <v>63.13</v>
      </c>
      <c r="E203" s="151">
        <v>5</v>
      </c>
      <c r="F203" s="150">
        <v>-91.76</v>
      </c>
      <c r="G203" s="151">
        <v>6</v>
      </c>
      <c r="H203" s="150">
        <v>12.53</v>
      </c>
      <c r="I203" s="152">
        <v>-16.100000000000001</v>
      </c>
    </row>
    <row r="204" spans="1:9" s="58" customFormat="1" ht="13">
      <c r="A204" s="164" t="s">
        <v>159</v>
      </c>
      <c r="B204" s="165"/>
      <c r="C204" s="153">
        <v>1738</v>
      </c>
      <c r="D204" s="154">
        <v>15245.4</v>
      </c>
      <c r="E204" s="155">
        <v>985</v>
      </c>
      <c r="F204" s="154">
        <v>9014.77</v>
      </c>
      <c r="G204" s="155">
        <v>3797</v>
      </c>
      <c r="H204" s="154">
        <v>6893.16</v>
      </c>
      <c r="I204" s="156">
        <v>31153.34</v>
      </c>
    </row>
  </sheetData>
  <autoFilter ref="B32:I204" xr:uid="{00000000-0009-0000-0000-000001000000}"/>
  <sortState xmlns:xlrd2="http://schemas.microsoft.com/office/spreadsheetml/2017/richdata2" ref="B143:I199">
    <sortCondition descending="1" ref="I143:I199"/>
  </sortState>
  <mergeCells count="10">
    <mergeCell ref="A1:I1"/>
    <mergeCell ref="A204:B204"/>
    <mergeCell ref="A5:I5"/>
    <mergeCell ref="A6:I6"/>
    <mergeCell ref="A27:B27"/>
    <mergeCell ref="A29:I29"/>
    <mergeCell ref="A30:I30"/>
    <mergeCell ref="A139:B139"/>
    <mergeCell ref="A142:I142"/>
    <mergeCell ref="A143:I143"/>
  </mergeCells>
  <conditionalFormatting sqref="B204:B65579 B3:B4 B7 B27:B28 B30:B31 B63:B64 B68:B70 B104 B48:B55 B59:B61 B72:B74 B44:B45 B139:B141">
    <cfRule type="duplicateValues" dxfId="236" priority="560" stopIfTrue="1"/>
    <cfRule type="duplicateValues" dxfId="235" priority="561" stopIfTrue="1"/>
  </conditionalFormatting>
  <conditionalFormatting sqref="B63:B64 B68:B70 B104 B48:B55 B59:B61 B72:B74 B44:B45">
    <cfRule type="duplicateValues" dxfId="234" priority="582" stopIfTrue="1"/>
  </conditionalFormatting>
  <conditionalFormatting sqref="B5">
    <cfRule type="duplicateValues" dxfId="233" priority="315" stopIfTrue="1"/>
    <cfRule type="duplicateValues" dxfId="232" priority="316" stopIfTrue="1"/>
  </conditionalFormatting>
  <conditionalFormatting sqref="B6">
    <cfRule type="duplicateValues" dxfId="231" priority="313" stopIfTrue="1"/>
    <cfRule type="duplicateValues" dxfId="230" priority="314" stopIfTrue="1"/>
  </conditionalFormatting>
  <conditionalFormatting sqref="B8">
    <cfRule type="duplicateValues" dxfId="229" priority="311" stopIfTrue="1"/>
    <cfRule type="duplicateValues" dxfId="228" priority="312" stopIfTrue="1"/>
  </conditionalFormatting>
  <conditionalFormatting sqref="B9">
    <cfRule type="duplicateValues" dxfId="227" priority="307" stopIfTrue="1"/>
    <cfRule type="duplicateValues" dxfId="226" priority="308" stopIfTrue="1"/>
  </conditionalFormatting>
  <conditionalFormatting sqref="B10">
    <cfRule type="duplicateValues" dxfId="225" priority="305" stopIfTrue="1"/>
    <cfRule type="duplicateValues" dxfId="224" priority="306" stopIfTrue="1"/>
  </conditionalFormatting>
  <conditionalFormatting sqref="B11">
    <cfRule type="duplicateValues" dxfId="223" priority="301" stopIfTrue="1"/>
    <cfRule type="duplicateValues" dxfId="222" priority="302" stopIfTrue="1"/>
  </conditionalFormatting>
  <conditionalFormatting sqref="B22">
    <cfRule type="duplicateValues" dxfId="221" priority="287" stopIfTrue="1"/>
    <cfRule type="duplicateValues" dxfId="220" priority="288" stopIfTrue="1"/>
  </conditionalFormatting>
  <conditionalFormatting sqref="B24">
    <cfRule type="duplicateValues" dxfId="219" priority="285" stopIfTrue="1"/>
    <cfRule type="duplicateValues" dxfId="218" priority="286" stopIfTrue="1"/>
  </conditionalFormatting>
  <conditionalFormatting sqref="B25">
    <cfRule type="duplicateValues" dxfId="217" priority="279" stopIfTrue="1"/>
    <cfRule type="duplicateValues" dxfId="216" priority="280" stopIfTrue="1"/>
  </conditionalFormatting>
  <conditionalFormatting sqref="B20">
    <cfRule type="duplicateValues" dxfId="215" priority="269" stopIfTrue="1"/>
    <cfRule type="duplicateValues" dxfId="214" priority="270" stopIfTrue="1"/>
  </conditionalFormatting>
  <conditionalFormatting sqref="B21">
    <cfRule type="duplicateValues" dxfId="213" priority="267" stopIfTrue="1"/>
    <cfRule type="duplicateValues" dxfId="212" priority="268" stopIfTrue="1"/>
  </conditionalFormatting>
  <conditionalFormatting sqref="B29">
    <cfRule type="duplicateValues" dxfId="211" priority="265" stopIfTrue="1"/>
    <cfRule type="duplicateValues" dxfId="210" priority="266" stopIfTrue="1"/>
  </conditionalFormatting>
  <conditionalFormatting sqref="B32">
    <cfRule type="duplicateValues" dxfId="209" priority="263" stopIfTrue="1"/>
    <cfRule type="duplicateValues" dxfId="208" priority="264" stopIfTrue="1"/>
  </conditionalFormatting>
  <conditionalFormatting sqref="B33:B39 B43">
    <cfRule type="duplicateValues" dxfId="207" priority="260" stopIfTrue="1"/>
    <cfRule type="duplicateValues" dxfId="206" priority="261" stopIfTrue="1"/>
  </conditionalFormatting>
  <conditionalFormatting sqref="B33:B39 B43">
    <cfRule type="duplicateValues" dxfId="205" priority="262" stopIfTrue="1"/>
  </conditionalFormatting>
  <conditionalFormatting sqref="B142">
    <cfRule type="duplicateValues" dxfId="204" priority="258" stopIfTrue="1"/>
    <cfRule type="duplicateValues" dxfId="203" priority="259" stopIfTrue="1"/>
  </conditionalFormatting>
  <conditionalFormatting sqref="B144">
    <cfRule type="duplicateValues" dxfId="202" priority="256" stopIfTrue="1"/>
    <cfRule type="duplicateValues" dxfId="201" priority="257" stopIfTrue="1"/>
  </conditionalFormatting>
  <conditionalFormatting sqref="B145:B203">
    <cfRule type="duplicateValues" dxfId="200" priority="253" stopIfTrue="1"/>
    <cfRule type="duplicateValues" dxfId="199" priority="254" stopIfTrue="1"/>
  </conditionalFormatting>
  <conditionalFormatting sqref="B145:B203">
    <cfRule type="duplicateValues" dxfId="198" priority="255" stopIfTrue="1"/>
  </conditionalFormatting>
  <conditionalFormatting sqref="K12">
    <cfRule type="duplicateValues" dxfId="197" priority="251" stopIfTrue="1"/>
    <cfRule type="duplicateValues" dxfId="196" priority="252" stopIfTrue="1"/>
  </conditionalFormatting>
  <conditionalFormatting sqref="K17">
    <cfRule type="duplicateValues" dxfId="195" priority="243" stopIfTrue="1"/>
    <cfRule type="duplicateValues" dxfId="194" priority="244" stopIfTrue="1"/>
  </conditionalFormatting>
  <conditionalFormatting sqref="K18">
    <cfRule type="duplicateValues" dxfId="193" priority="241" stopIfTrue="1"/>
    <cfRule type="duplicateValues" dxfId="192" priority="242" stopIfTrue="1"/>
  </conditionalFormatting>
  <conditionalFormatting sqref="B19">
    <cfRule type="duplicateValues" dxfId="191" priority="239" stopIfTrue="1"/>
    <cfRule type="duplicateValues" dxfId="190" priority="240" stopIfTrue="1"/>
  </conditionalFormatting>
  <conditionalFormatting sqref="K24">
    <cfRule type="duplicateValues" dxfId="189" priority="237" stopIfTrue="1"/>
    <cfRule type="duplicateValues" dxfId="188" priority="238" stopIfTrue="1"/>
  </conditionalFormatting>
  <conditionalFormatting sqref="B26">
    <cfRule type="duplicateValues" dxfId="187" priority="235" stopIfTrue="1"/>
    <cfRule type="duplicateValues" dxfId="186" priority="236" stopIfTrue="1"/>
  </conditionalFormatting>
  <conditionalFormatting sqref="B23">
    <cfRule type="duplicateValues" dxfId="185" priority="233" stopIfTrue="1"/>
    <cfRule type="duplicateValues" dxfId="184" priority="234" stopIfTrue="1"/>
  </conditionalFormatting>
  <conditionalFormatting sqref="J45">
    <cfRule type="duplicateValues" dxfId="183" priority="226" stopIfTrue="1"/>
    <cfRule type="duplicateValues" dxfId="182" priority="227" stopIfTrue="1"/>
  </conditionalFormatting>
  <conditionalFormatting sqref="J45">
    <cfRule type="duplicateValues" dxfId="181" priority="228" stopIfTrue="1"/>
  </conditionalFormatting>
  <conditionalFormatting sqref="J46">
    <cfRule type="duplicateValues" dxfId="180" priority="223" stopIfTrue="1"/>
    <cfRule type="duplicateValues" dxfId="179" priority="224" stopIfTrue="1"/>
  </conditionalFormatting>
  <conditionalFormatting sqref="J46">
    <cfRule type="duplicateValues" dxfId="178" priority="225" stopIfTrue="1"/>
  </conditionalFormatting>
  <conditionalFormatting sqref="B47">
    <cfRule type="duplicateValues" dxfId="177" priority="220" stopIfTrue="1"/>
    <cfRule type="duplicateValues" dxfId="176" priority="221" stopIfTrue="1"/>
  </conditionalFormatting>
  <conditionalFormatting sqref="B47">
    <cfRule type="duplicateValues" dxfId="175" priority="222" stopIfTrue="1"/>
  </conditionalFormatting>
  <conditionalFormatting sqref="J62">
    <cfRule type="duplicateValues" dxfId="174" priority="214" stopIfTrue="1"/>
    <cfRule type="duplicateValues" dxfId="173" priority="215" stopIfTrue="1"/>
  </conditionalFormatting>
  <conditionalFormatting sqref="J62">
    <cfRule type="duplicateValues" dxfId="172" priority="216" stopIfTrue="1"/>
  </conditionalFormatting>
  <conditionalFormatting sqref="J65">
    <cfRule type="duplicateValues" dxfId="171" priority="211" stopIfTrue="1"/>
    <cfRule type="duplicateValues" dxfId="170" priority="212" stopIfTrue="1"/>
  </conditionalFormatting>
  <conditionalFormatting sqref="J65">
    <cfRule type="duplicateValues" dxfId="169" priority="213" stopIfTrue="1"/>
  </conditionalFormatting>
  <conditionalFormatting sqref="J66:J67">
    <cfRule type="duplicateValues" dxfId="168" priority="208" stopIfTrue="1"/>
    <cfRule type="duplicateValues" dxfId="167" priority="209" stopIfTrue="1"/>
  </conditionalFormatting>
  <conditionalFormatting sqref="J66:J67">
    <cfRule type="duplicateValues" dxfId="166" priority="210" stopIfTrue="1"/>
  </conditionalFormatting>
  <conditionalFormatting sqref="J68:J70">
    <cfRule type="duplicateValues" dxfId="165" priority="205" stopIfTrue="1"/>
    <cfRule type="duplicateValues" dxfId="164" priority="206" stopIfTrue="1"/>
  </conditionalFormatting>
  <conditionalFormatting sqref="J68:J70">
    <cfRule type="duplicateValues" dxfId="163" priority="207" stopIfTrue="1"/>
  </conditionalFormatting>
  <conditionalFormatting sqref="J71">
    <cfRule type="duplicateValues" dxfId="162" priority="202" stopIfTrue="1"/>
    <cfRule type="duplicateValues" dxfId="161" priority="203" stopIfTrue="1"/>
  </conditionalFormatting>
  <conditionalFormatting sqref="J71">
    <cfRule type="duplicateValues" dxfId="160" priority="204" stopIfTrue="1"/>
  </conditionalFormatting>
  <conditionalFormatting sqref="B65">
    <cfRule type="duplicateValues" dxfId="159" priority="196" stopIfTrue="1"/>
    <cfRule type="duplicateValues" dxfId="158" priority="197" stopIfTrue="1"/>
  </conditionalFormatting>
  <conditionalFormatting sqref="B65">
    <cfRule type="duplicateValues" dxfId="157" priority="198" stopIfTrue="1"/>
  </conditionalFormatting>
  <conditionalFormatting sqref="B111">
    <cfRule type="duplicateValues" dxfId="156" priority="174"/>
  </conditionalFormatting>
  <conditionalFormatting sqref="B111">
    <cfRule type="duplicateValues" dxfId="155" priority="175" stopIfTrue="1"/>
    <cfRule type="duplicateValues" dxfId="154" priority="176" stopIfTrue="1"/>
  </conditionalFormatting>
  <conditionalFormatting sqref="B111">
    <cfRule type="duplicateValues" dxfId="153" priority="177" stopIfTrue="1"/>
  </conditionalFormatting>
  <conditionalFormatting sqref="J13">
    <cfRule type="duplicateValues" dxfId="152" priority="172" stopIfTrue="1"/>
    <cfRule type="duplicateValues" dxfId="151" priority="173" stopIfTrue="1"/>
  </conditionalFormatting>
  <conditionalFormatting sqref="B12">
    <cfRule type="duplicateValues" dxfId="150" priority="170" stopIfTrue="1"/>
    <cfRule type="duplicateValues" dxfId="149" priority="171" stopIfTrue="1"/>
  </conditionalFormatting>
  <conditionalFormatting sqref="B13">
    <cfRule type="duplicateValues" dxfId="148" priority="168" stopIfTrue="1"/>
    <cfRule type="duplicateValues" dxfId="147" priority="169" stopIfTrue="1"/>
  </conditionalFormatting>
  <conditionalFormatting sqref="B16">
    <cfRule type="duplicateValues" dxfId="146" priority="165"/>
  </conditionalFormatting>
  <conditionalFormatting sqref="B16">
    <cfRule type="duplicateValues" dxfId="145" priority="166" stopIfTrue="1"/>
    <cfRule type="duplicateValues" dxfId="144" priority="167" stopIfTrue="1"/>
  </conditionalFormatting>
  <conditionalFormatting sqref="B15">
    <cfRule type="duplicateValues" dxfId="143" priority="163" stopIfTrue="1"/>
    <cfRule type="duplicateValues" dxfId="142" priority="164" stopIfTrue="1"/>
  </conditionalFormatting>
  <conditionalFormatting sqref="B17">
    <cfRule type="duplicateValues" dxfId="141" priority="161" stopIfTrue="1"/>
    <cfRule type="duplicateValues" dxfId="140" priority="162" stopIfTrue="1"/>
  </conditionalFormatting>
  <conditionalFormatting sqref="B18">
    <cfRule type="duplicateValues" dxfId="139" priority="159" stopIfTrue="1"/>
    <cfRule type="duplicateValues" dxfId="138" priority="160" stopIfTrue="1"/>
  </conditionalFormatting>
  <conditionalFormatting sqref="B71">
    <cfRule type="duplicateValues" dxfId="137" priority="152" stopIfTrue="1"/>
    <cfRule type="duplicateValues" dxfId="136" priority="153" stopIfTrue="1"/>
  </conditionalFormatting>
  <conditionalFormatting sqref="B71">
    <cfRule type="duplicateValues" dxfId="135" priority="154" stopIfTrue="1"/>
  </conditionalFormatting>
  <conditionalFormatting sqref="B95">
    <cfRule type="duplicateValues" dxfId="134" priority="140"/>
  </conditionalFormatting>
  <conditionalFormatting sqref="B95">
    <cfRule type="duplicateValues" dxfId="133" priority="141" stopIfTrue="1"/>
    <cfRule type="duplicateValues" dxfId="132" priority="142" stopIfTrue="1"/>
  </conditionalFormatting>
  <conditionalFormatting sqref="B95">
    <cfRule type="duplicateValues" dxfId="131" priority="143" stopIfTrue="1"/>
  </conditionalFormatting>
  <conditionalFormatting sqref="B56:B57">
    <cfRule type="duplicateValues" dxfId="130" priority="113"/>
  </conditionalFormatting>
  <conditionalFormatting sqref="B56:B57">
    <cfRule type="duplicateValues" dxfId="129" priority="114" stopIfTrue="1"/>
    <cfRule type="duplicateValues" dxfId="128" priority="115" stopIfTrue="1"/>
  </conditionalFormatting>
  <conditionalFormatting sqref="B56:B57">
    <cfRule type="duplicateValues" dxfId="127" priority="116" stopIfTrue="1"/>
  </conditionalFormatting>
  <conditionalFormatting sqref="B66:B67">
    <cfRule type="duplicateValues" dxfId="126" priority="110" stopIfTrue="1"/>
    <cfRule type="duplicateValues" dxfId="125" priority="111" stopIfTrue="1"/>
  </conditionalFormatting>
  <conditionalFormatting sqref="B66:B67">
    <cfRule type="duplicateValues" dxfId="124" priority="112" stopIfTrue="1"/>
  </conditionalFormatting>
  <conditionalFormatting sqref="B110">
    <cfRule type="duplicateValues" dxfId="123" priority="95"/>
  </conditionalFormatting>
  <conditionalFormatting sqref="B110">
    <cfRule type="duplicateValues" dxfId="122" priority="96" stopIfTrue="1"/>
    <cfRule type="duplicateValues" dxfId="121" priority="97" stopIfTrue="1"/>
  </conditionalFormatting>
  <conditionalFormatting sqref="B110">
    <cfRule type="duplicateValues" dxfId="120" priority="98" stopIfTrue="1"/>
  </conditionalFormatting>
  <conditionalFormatting sqref="B46">
    <cfRule type="duplicateValues" dxfId="119" priority="73" stopIfTrue="1"/>
    <cfRule type="duplicateValues" dxfId="118" priority="74" stopIfTrue="1"/>
  </conditionalFormatting>
  <conditionalFormatting sqref="B46">
    <cfRule type="duplicateValues" dxfId="117" priority="75" stopIfTrue="1"/>
  </conditionalFormatting>
  <conditionalFormatting sqref="B62">
    <cfRule type="duplicateValues" dxfId="116" priority="70" stopIfTrue="1"/>
    <cfRule type="duplicateValues" dxfId="115" priority="71" stopIfTrue="1"/>
  </conditionalFormatting>
  <conditionalFormatting sqref="B62">
    <cfRule type="duplicateValues" dxfId="114" priority="72" stopIfTrue="1"/>
  </conditionalFormatting>
  <conditionalFormatting sqref="B75">
    <cfRule type="duplicateValues" dxfId="113" priority="66"/>
  </conditionalFormatting>
  <conditionalFormatting sqref="B75">
    <cfRule type="duplicateValues" dxfId="112" priority="67" stopIfTrue="1"/>
    <cfRule type="duplicateValues" dxfId="111" priority="68" stopIfTrue="1"/>
  </conditionalFormatting>
  <conditionalFormatting sqref="B75">
    <cfRule type="duplicateValues" dxfId="110" priority="69" stopIfTrue="1"/>
  </conditionalFormatting>
  <conditionalFormatting sqref="B85">
    <cfRule type="duplicateValues" dxfId="109" priority="62"/>
  </conditionalFormatting>
  <conditionalFormatting sqref="B85">
    <cfRule type="duplicateValues" dxfId="108" priority="63" stopIfTrue="1"/>
    <cfRule type="duplicateValues" dxfId="107" priority="64" stopIfTrue="1"/>
  </conditionalFormatting>
  <conditionalFormatting sqref="B85">
    <cfRule type="duplicateValues" dxfId="106" priority="65" stopIfTrue="1"/>
  </conditionalFormatting>
  <conditionalFormatting sqref="B93:B94">
    <cfRule type="duplicateValues" dxfId="105" priority="58"/>
  </conditionalFormatting>
  <conditionalFormatting sqref="B93:B94">
    <cfRule type="duplicateValues" dxfId="104" priority="59" stopIfTrue="1"/>
    <cfRule type="duplicateValues" dxfId="103" priority="60" stopIfTrue="1"/>
  </conditionalFormatting>
  <conditionalFormatting sqref="B93:B94">
    <cfRule type="duplicateValues" dxfId="102" priority="61" stopIfTrue="1"/>
  </conditionalFormatting>
  <conditionalFormatting sqref="B99:B100 B102:B103">
    <cfRule type="duplicateValues" dxfId="101" priority="50"/>
  </conditionalFormatting>
  <conditionalFormatting sqref="B99:B100 B102:B103">
    <cfRule type="duplicateValues" dxfId="100" priority="51" stopIfTrue="1"/>
    <cfRule type="duplicateValues" dxfId="99" priority="52" stopIfTrue="1"/>
  </conditionalFormatting>
  <conditionalFormatting sqref="B99:B100 B102:B103">
    <cfRule type="duplicateValues" dxfId="98" priority="53" stopIfTrue="1"/>
  </conditionalFormatting>
  <conditionalFormatting sqref="B105:B106">
    <cfRule type="duplicateValues" dxfId="97" priority="46"/>
  </conditionalFormatting>
  <conditionalFormatting sqref="B105:B106">
    <cfRule type="duplicateValues" dxfId="96" priority="47" stopIfTrue="1"/>
    <cfRule type="duplicateValues" dxfId="95" priority="48" stopIfTrue="1"/>
  </conditionalFormatting>
  <conditionalFormatting sqref="B105:B106">
    <cfRule type="duplicateValues" dxfId="94" priority="49" stopIfTrue="1"/>
  </conditionalFormatting>
  <conditionalFormatting sqref="B14">
    <cfRule type="duplicateValues" dxfId="93" priority="28" stopIfTrue="1"/>
    <cfRule type="duplicateValues" dxfId="92" priority="29" stopIfTrue="1"/>
  </conditionalFormatting>
  <conditionalFormatting sqref="B41">
    <cfRule type="duplicateValues" dxfId="91" priority="24"/>
  </conditionalFormatting>
  <conditionalFormatting sqref="B41">
    <cfRule type="duplicateValues" dxfId="90" priority="25" stopIfTrue="1"/>
    <cfRule type="duplicateValues" dxfId="89" priority="26" stopIfTrue="1"/>
  </conditionalFormatting>
  <conditionalFormatting sqref="B41">
    <cfRule type="duplicateValues" dxfId="88" priority="27" stopIfTrue="1"/>
  </conditionalFormatting>
  <conditionalFormatting sqref="B42 B40">
    <cfRule type="duplicateValues" dxfId="87" priority="782"/>
  </conditionalFormatting>
  <conditionalFormatting sqref="B42 B40">
    <cfRule type="duplicateValues" dxfId="86" priority="784" stopIfTrue="1"/>
    <cfRule type="duplicateValues" dxfId="85" priority="785" stopIfTrue="1"/>
  </conditionalFormatting>
  <conditionalFormatting sqref="B42 B40">
    <cfRule type="duplicateValues" dxfId="84" priority="788" stopIfTrue="1"/>
  </conditionalFormatting>
  <conditionalFormatting sqref="B58">
    <cfRule type="duplicateValues" dxfId="83" priority="20"/>
  </conditionalFormatting>
  <conditionalFormatting sqref="B58">
    <cfRule type="duplicateValues" dxfId="82" priority="21" stopIfTrue="1"/>
    <cfRule type="duplicateValues" dxfId="81" priority="22" stopIfTrue="1"/>
  </conditionalFormatting>
  <conditionalFormatting sqref="B58">
    <cfRule type="duplicateValues" dxfId="80" priority="23" stopIfTrue="1"/>
  </conditionalFormatting>
  <conditionalFormatting sqref="B76:B84">
    <cfRule type="duplicateValues" dxfId="79" priority="16"/>
  </conditionalFormatting>
  <conditionalFormatting sqref="B76:B84">
    <cfRule type="duplicateValues" dxfId="78" priority="17" stopIfTrue="1"/>
    <cfRule type="duplicateValues" dxfId="77" priority="18" stopIfTrue="1"/>
  </conditionalFormatting>
  <conditionalFormatting sqref="B76:B84">
    <cfRule type="duplicateValues" dxfId="76" priority="19" stopIfTrue="1"/>
  </conditionalFormatting>
  <conditionalFormatting sqref="B86:B92">
    <cfRule type="duplicateValues" dxfId="75" priority="12"/>
  </conditionalFormatting>
  <conditionalFormatting sqref="B86:B92">
    <cfRule type="duplicateValues" dxfId="74" priority="13" stopIfTrue="1"/>
    <cfRule type="duplicateValues" dxfId="73" priority="14" stopIfTrue="1"/>
  </conditionalFormatting>
  <conditionalFormatting sqref="B86:B92">
    <cfRule type="duplicateValues" dxfId="72" priority="15" stopIfTrue="1"/>
  </conditionalFormatting>
  <conditionalFormatting sqref="B96:B97">
    <cfRule type="duplicateValues" dxfId="71" priority="867"/>
  </conditionalFormatting>
  <conditionalFormatting sqref="B96:B97">
    <cfRule type="duplicateValues" dxfId="70" priority="868" stopIfTrue="1"/>
    <cfRule type="duplicateValues" dxfId="69" priority="869" stopIfTrue="1"/>
  </conditionalFormatting>
  <conditionalFormatting sqref="B96:B97">
    <cfRule type="duplicateValues" dxfId="68" priority="870" stopIfTrue="1"/>
  </conditionalFormatting>
  <conditionalFormatting sqref="B101">
    <cfRule type="duplicateValues" dxfId="67" priority="9" stopIfTrue="1"/>
    <cfRule type="duplicateValues" dxfId="66" priority="10" stopIfTrue="1"/>
  </conditionalFormatting>
  <conditionalFormatting sqref="B101">
    <cfRule type="duplicateValues" dxfId="65" priority="11" stopIfTrue="1"/>
  </conditionalFormatting>
  <conditionalFormatting sqref="B107:B109">
    <cfRule type="duplicateValues" dxfId="64" priority="5"/>
  </conditionalFormatting>
  <conditionalFormatting sqref="B107:B109">
    <cfRule type="duplicateValues" dxfId="63" priority="6" stopIfTrue="1"/>
    <cfRule type="duplicateValues" dxfId="62" priority="7" stopIfTrue="1"/>
  </conditionalFormatting>
  <conditionalFormatting sqref="B107:B109">
    <cfRule type="duplicateValues" dxfId="61" priority="8" stopIfTrue="1"/>
  </conditionalFormatting>
  <conditionalFormatting sqref="B112:B138">
    <cfRule type="duplicateValues" dxfId="60" priority="1"/>
  </conditionalFormatting>
  <conditionalFormatting sqref="B112:B138">
    <cfRule type="duplicateValues" dxfId="59" priority="2" stopIfTrue="1"/>
    <cfRule type="duplicateValues" dxfId="58" priority="3" stopIfTrue="1"/>
  </conditionalFormatting>
  <conditionalFormatting sqref="B112:B138">
    <cfRule type="duplicateValues" dxfId="57" priority="4" stopIfTrue="1"/>
  </conditionalFormatting>
  <pageMargins left="0.43307086614173201" right="0.43307086614173201" top="0.77559055099999996" bottom="0.511811023622047" header="0.15748031496063" footer="0.31496062992126"/>
  <pageSetup paperSize="9" scale="77" fitToHeight="0" orientation="portrait" r:id="rId1"/>
  <headerFooter>
    <oddFooter>Page &amp;P of &amp;N</oddFooter>
  </headerFooter>
  <rowBreaks count="1" manualBreakCount="1">
    <brk id="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1"/>
  <sheetViews>
    <sheetView zoomScale="140" zoomScaleNormal="140" workbookViewId="0">
      <selection activeCell="E4" sqref="E4"/>
    </sheetView>
  </sheetViews>
  <sheetFormatPr baseColWidth="10" defaultColWidth="9.1640625" defaultRowHeight="16"/>
  <cols>
    <col min="1" max="1" width="7.5" style="95" customWidth="1"/>
    <col min="2" max="2" width="51" style="66" customWidth="1"/>
    <col min="3" max="3" width="14.83203125" style="64" customWidth="1"/>
    <col min="4" max="4" width="16.5" style="67" customWidth="1"/>
    <col min="5" max="16384" width="9.1640625" style="66"/>
  </cols>
  <sheetData>
    <row r="1" spans="1:4">
      <c r="A1" s="163" t="s">
        <v>241</v>
      </c>
      <c r="B1" s="163"/>
      <c r="C1" s="163"/>
      <c r="D1" s="163"/>
    </row>
    <row r="3" spans="1:4" ht="15" customHeight="1">
      <c r="A3" s="176" t="s">
        <v>132</v>
      </c>
      <c r="B3" s="176"/>
      <c r="D3" s="65"/>
    </row>
    <row r="4" spans="1:4" ht="15" customHeight="1"/>
    <row r="5" spans="1:4" ht="15.75" customHeight="1">
      <c r="A5" s="175" t="s">
        <v>242</v>
      </c>
      <c r="B5" s="175"/>
      <c r="C5" s="175"/>
      <c r="D5" s="175"/>
    </row>
    <row r="6" spans="1:4" ht="15" customHeight="1">
      <c r="A6" s="177" t="s">
        <v>305</v>
      </c>
      <c r="B6" s="177"/>
      <c r="C6" s="177"/>
      <c r="D6" s="177"/>
    </row>
    <row r="7" spans="1:4" ht="15.75" customHeight="1"/>
    <row r="8" spans="1:4" ht="67.5" customHeight="1">
      <c r="A8" s="68" t="s">
        <v>112</v>
      </c>
      <c r="B8" s="69" t="s">
        <v>133</v>
      </c>
      <c r="C8" s="70" t="s">
        <v>243</v>
      </c>
      <c r="D8" s="71" t="s">
        <v>244</v>
      </c>
    </row>
    <row r="9" spans="1:4" ht="21.75" customHeight="1">
      <c r="A9" s="96">
        <v>1</v>
      </c>
      <c r="B9" s="112" t="s">
        <v>141</v>
      </c>
      <c r="C9" s="73">
        <v>15592</v>
      </c>
      <c r="D9" s="157">
        <v>241936.50809650001</v>
      </c>
    </row>
    <row r="10" spans="1:4" ht="39" customHeight="1">
      <c r="A10" s="96">
        <v>2</v>
      </c>
      <c r="B10" s="112" t="s">
        <v>283</v>
      </c>
      <c r="C10" s="73">
        <v>993</v>
      </c>
      <c r="D10" s="157">
        <v>61773.580290389997</v>
      </c>
    </row>
    <row r="11" spans="1:4" ht="31.5" customHeight="1">
      <c r="A11" s="96">
        <v>3</v>
      </c>
      <c r="B11" s="112" t="s">
        <v>142</v>
      </c>
      <c r="C11" s="73">
        <v>175</v>
      </c>
      <c r="D11" s="157">
        <v>33876.666848699999</v>
      </c>
    </row>
    <row r="12" spans="1:4" ht="18" customHeight="1">
      <c r="A12" s="96">
        <v>4</v>
      </c>
      <c r="B12" s="112" t="s">
        <v>150</v>
      </c>
      <c r="C12" s="73">
        <v>897</v>
      </c>
      <c r="D12" s="157">
        <v>12737.718159600001</v>
      </c>
    </row>
    <row r="13" spans="1:4" ht="21" customHeight="1">
      <c r="A13" s="96">
        <v>5</v>
      </c>
      <c r="B13" s="82" t="s">
        <v>151</v>
      </c>
      <c r="C13" s="73">
        <v>1772</v>
      </c>
      <c r="D13" s="157">
        <v>10917.056406650001</v>
      </c>
    </row>
    <row r="14" spans="1:4" ht="34.5" customHeight="1">
      <c r="A14" s="96">
        <v>6</v>
      </c>
      <c r="B14" s="112" t="s">
        <v>145</v>
      </c>
      <c r="C14" s="73">
        <v>5581</v>
      </c>
      <c r="D14" s="157">
        <v>9091.0993862899995</v>
      </c>
    </row>
    <row r="15" spans="1:4" ht="18" customHeight="1">
      <c r="A15" s="96">
        <v>7</v>
      </c>
      <c r="B15" s="112" t="s">
        <v>146</v>
      </c>
      <c r="C15" s="73">
        <v>918</v>
      </c>
      <c r="D15" s="157">
        <v>5797.5774589100001</v>
      </c>
    </row>
    <row r="16" spans="1:4" ht="18" customHeight="1">
      <c r="A16" s="96">
        <v>8</v>
      </c>
      <c r="B16" s="115" t="s">
        <v>156</v>
      </c>
      <c r="C16" s="73">
        <v>108</v>
      </c>
      <c r="D16" s="157">
        <v>4898.39552</v>
      </c>
    </row>
    <row r="17" spans="1:7" ht="18" customHeight="1">
      <c r="A17" s="96">
        <v>9</v>
      </c>
      <c r="B17" s="82" t="s">
        <v>152</v>
      </c>
      <c r="C17" s="73">
        <v>608</v>
      </c>
      <c r="D17" s="157">
        <v>4434.3992436000008</v>
      </c>
    </row>
    <row r="18" spans="1:7" ht="18" customHeight="1">
      <c r="A18" s="96">
        <v>10</v>
      </c>
      <c r="B18" s="112" t="s">
        <v>148</v>
      </c>
      <c r="C18" s="73">
        <v>2456</v>
      </c>
      <c r="D18" s="157">
        <v>4246.2175279399999</v>
      </c>
    </row>
    <row r="19" spans="1:7" ht="18" customHeight="1">
      <c r="A19" s="96">
        <v>11</v>
      </c>
      <c r="B19" s="112" t="s">
        <v>144</v>
      </c>
      <c r="C19" s="73">
        <v>3788</v>
      </c>
      <c r="D19" s="157">
        <v>4103.7343634500003</v>
      </c>
    </row>
    <row r="20" spans="1:7" ht="18" customHeight="1">
      <c r="A20" s="96">
        <v>12</v>
      </c>
      <c r="B20" s="83" t="s">
        <v>147</v>
      </c>
      <c r="C20" s="73">
        <v>516</v>
      </c>
      <c r="D20" s="157">
        <v>3723.71888399</v>
      </c>
      <c r="F20" s="135"/>
      <c r="G20" s="136"/>
    </row>
    <row r="21" spans="1:7" ht="18" customHeight="1">
      <c r="A21" s="96">
        <v>13</v>
      </c>
      <c r="B21" s="113" t="s">
        <v>158</v>
      </c>
      <c r="C21" s="73">
        <v>137</v>
      </c>
      <c r="D21" s="157">
        <v>3392.341938</v>
      </c>
    </row>
    <row r="22" spans="1:7" ht="33" customHeight="1">
      <c r="A22" s="96">
        <v>14</v>
      </c>
      <c r="B22" s="113" t="s">
        <v>153</v>
      </c>
      <c r="C22" s="73">
        <v>81</v>
      </c>
      <c r="D22" s="157">
        <v>2905.936123</v>
      </c>
    </row>
    <row r="23" spans="1:7" ht="18" customHeight="1">
      <c r="A23" s="96">
        <v>15</v>
      </c>
      <c r="B23" s="112" t="s">
        <v>157</v>
      </c>
      <c r="C23" s="73">
        <v>152</v>
      </c>
      <c r="D23" s="157">
        <v>1741.3354261400002</v>
      </c>
    </row>
    <row r="24" spans="1:7" ht="18" customHeight="1">
      <c r="A24" s="96">
        <v>16</v>
      </c>
      <c r="B24" s="112" t="s">
        <v>154</v>
      </c>
      <c r="C24" s="73">
        <v>522</v>
      </c>
      <c r="D24" s="157">
        <v>987.97480536</v>
      </c>
    </row>
    <row r="25" spans="1:7" ht="18" customHeight="1">
      <c r="A25" s="96">
        <v>17</v>
      </c>
      <c r="B25" s="113" t="s">
        <v>149</v>
      </c>
      <c r="C25" s="73">
        <v>79</v>
      </c>
      <c r="D25" s="157">
        <v>788.68512399999997</v>
      </c>
    </row>
    <row r="26" spans="1:7" ht="18" customHeight="1">
      <c r="A26" s="96">
        <v>18</v>
      </c>
      <c r="B26" s="114" t="s">
        <v>155</v>
      </c>
      <c r="C26" s="73">
        <v>145</v>
      </c>
      <c r="D26" s="157">
        <v>729.002206</v>
      </c>
    </row>
    <row r="27" spans="1:7">
      <c r="A27" s="96">
        <v>19</v>
      </c>
      <c r="B27" s="119" t="s">
        <v>245</v>
      </c>
      <c r="C27" s="73">
        <v>7</v>
      </c>
      <c r="D27" s="157">
        <v>11.071044000000001</v>
      </c>
    </row>
    <row r="28" spans="1:7" ht="17.25" customHeight="1">
      <c r="A28" s="174" t="s">
        <v>159</v>
      </c>
      <c r="B28" s="174"/>
      <c r="C28" s="74">
        <f>SUM(C9:C27)</f>
        <v>34527</v>
      </c>
      <c r="D28" s="137">
        <f>SUM(D9:D27)</f>
        <v>408093.01885252009</v>
      </c>
    </row>
    <row r="29" spans="1:7" ht="15.75" customHeight="1"/>
    <row r="30" spans="1:7" ht="12.75" customHeight="1"/>
    <row r="31" spans="1:7" ht="12.75" customHeight="1"/>
    <row r="32" spans="1:7" ht="12.75" customHeight="1"/>
    <row r="33" spans="1:4" ht="12.75" customHeight="1"/>
    <row r="34" spans="1:4" ht="24" customHeight="1">
      <c r="A34" s="175" t="s">
        <v>246</v>
      </c>
      <c r="B34" s="175"/>
      <c r="C34" s="175"/>
      <c r="D34" s="175"/>
    </row>
    <row r="35" spans="1:4" ht="12" customHeight="1">
      <c r="A35" s="178" t="str">
        <f>A6</f>
        <v>(Valid projects accumulated as of December 20th, 2021)</v>
      </c>
      <c r="B35" s="178"/>
      <c r="C35" s="178"/>
      <c r="D35" s="178"/>
    </row>
    <row r="36" spans="1:4" ht="15.75" customHeight="1"/>
    <row r="37" spans="1:4" ht="68">
      <c r="A37" s="68" t="s">
        <v>112</v>
      </c>
      <c r="B37" s="69" t="s">
        <v>160</v>
      </c>
      <c r="C37" s="70" t="s">
        <v>243</v>
      </c>
      <c r="D37" s="71" t="s">
        <v>247</v>
      </c>
    </row>
    <row r="38" spans="1:4" ht="18" customHeight="1">
      <c r="A38" s="96">
        <v>1</v>
      </c>
      <c r="B38" s="72" t="s">
        <v>278</v>
      </c>
      <c r="C38" s="73">
        <v>9223</v>
      </c>
      <c r="D38" s="157">
        <v>74656.428457289992</v>
      </c>
    </row>
    <row r="39" spans="1:4" ht="18" customHeight="1">
      <c r="A39" s="96">
        <v>2</v>
      </c>
      <c r="B39" s="72" t="s">
        <v>161</v>
      </c>
      <c r="C39" s="73">
        <v>4798</v>
      </c>
      <c r="D39" s="157">
        <v>64397.174029839996</v>
      </c>
    </row>
    <row r="40" spans="1:4" ht="18" customHeight="1">
      <c r="A40" s="96">
        <v>3</v>
      </c>
      <c r="B40" s="72" t="s">
        <v>6</v>
      </c>
      <c r="C40" s="73">
        <v>2836</v>
      </c>
      <c r="D40" s="157">
        <v>64361.635269719991</v>
      </c>
    </row>
    <row r="41" spans="1:4" ht="18" customHeight="1">
      <c r="A41" s="96">
        <v>4</v>
      </c>
      <c r="B41" s="72" t="s">
        <v>164</v>
      </c>
      <c r="C41" s="73">
        <v>2845</v>
      </c>
      <c r="D41" s="157">
        <v>35327.375205589997</v>
      </c>
    </row>
    <row r="42" spans="1:4" ht="18" customHeight="1">
      <c r="A42" s="96">
        <v>5</v>
      </c>
      <c r="B42" s="72" t="s">
        <v>163</v>
      </c>
      <c r="C42" s="73">
        <v>2041</v>
      </c>
      <c r="D42" s="157">
        <v>27836.155114019999</v>
      </c>
    </row>
    <row r="43" spans="1:4" ht="18" customHeight="1">
      <c r="A43" s="96">
        <v>6</v>
      </c>
      <c r="B43" s="72" t="s">
        <v>7</v>
      </c>
      <c r="C43" s="73">
        <v>879</v>
      </c>
      <c r="D43" s="157">
        <v>22039.97920482</v>
      </c>
    </row>
    <row r="44" spans="1:4" ht="18" customHeight="1">
      <c r="A44" s="96">
        <v>7</v>
      </c>
      <c r="B44" s="72" t="s">
        <v>162</v>
      </c>
      <c r="C44" s="73">
        <v>3325</v>
      </c>
      <c r="D44" s="157">
        <v>21337.894569969994</v>
      </c>
    </row>
    <row r="45" spans="1:4" ht="18" customHeight="1">
      <c r="A45" s="96">
        <v>8</v>
      </c>
      <c r="B45" s="72" t="s">
        <v>166</v>
      </c>
      <c r="C45" s="73">
        <v>644</v>
      </c>
      <c r="D45" s="157">
        <v>13007.817542389999</v>
      </c>
    </row>
    <row r="46" spans="1:4" ht="18" customHeight="1">
      <c r="A46" s="96">
        <v>9</v>
      </c>
      <c r="B46" s="72" t="s">
        <v>8</v>
      </c>
      <c r="C46" s="73">
        <v>665</v>
      </c>
      <c r="D46" s="157">
        <v>12805.568350459998</v>
      </c>
    </row>
    <row r="47" spans="1:4" ht="18" customHeight="1">
      <c r="A47" s="96">
        <v>10</v>
      </c>
      <c r="B47" s="72" t="s">
        <v>167</v>
      </c>
      <c r="C47" s="73">
        <v>381</v>
      </c>
      <c r="D47" s="157">
        <v>10468.240898200002</v>
      </c>
    </row>
    <row r="48" spans="1:4" ht="18" customHeight="1">
      <c r="A48" s="96">
        <v>11</v>
      </c>
      <c r="B48" s="72" t="s">
        <v>165</v>
      </c>
      <c r="C48" s="73">
        <v>1138</v>
      </c>
      <c r="D48" s="157">
        <v>10280.247113580002</v>
      </c>
    </row>
    <row r="49" spans="1:4" ht="18" customHeight="1">
      <c r="A49" s="96">
        <v>12</v>
      </c>
      <c r="B49" s="72" t="s">
        <v>10</v>
      </c>
      <c r="C49" s="73">
        <v>403</v>
      </c>
      <c r="D49" s="157">
        <v>8596.907905</v>
      </c>
    </row>
    <row r="50" spans="1:4" ht="18" customHeight="1">
      <c r="A50" s="96">
        <v>13</v>
      </c>
      <c r="B50" s="72" t="s">
        <v>12</v>
      </c>
      <c r="C50" s="73">
        <v>126</v>
      </c>
      <c r="D50" s="157">
        <v>7048.9761179999996</v>
      </c>
    </row>
    <row r="51" spans="1:4" ht="18" customHeight="1">
      <c r="A51" s="96">
        <v>14</v>
      </c>
      <c r="B51" s="72" t="s">
        <v>14</v>
      </c>
      <c r="C51" s="73">
        <v>233</v>
      </c>
      <c r="D51" s="157">
        <v>4817.8935708299996</v>
      </c>
    </row>
    <row r="52" spans="1:4" ht="18" customHeight="1">
      <c r="A52" s="96">
        <v>15</v>
      </c>
      <c r="B52" s="72" t="s">
        <v>169</v>
      </c>
      <c r="C52" s="73">
        <v>452</v>
      </c>
      <c r="D52" s="157">
        <v>4039.4383471800006</v>
      </c>
    </row>
    <row r="53" spans="1:4" ht="18" customHeight="1">
      <c r="A53" s="96">
        <v>16</v>
      </c>
      <c r="B53" s="72" t="s">
        <v>171</v>
      </c>
      <c r="C53" s="73">
        <v>637</v>
      </c>
      <c r="D53" s="157">
        <v>3612.4841580000002</v>
      </c>
    </row>
    <row r="54" spans="1:4" ht="18" customHeight="1">
      <c r="A54" s="96">
        <v>17</v>
      </c>
      <c r="B54" s="72" t="s">
        <v>170</v>
      </c>
      <c r="C54" s="73">
        <v>412</v>
      </c>
      <c r="D54" s="157">
        <v>2290.9865844599999</v>
      </c>
    </row>
    <row r="55" spans="1:4" ht="18" customHeight="1">
      <c r="A55" s="96">
        <v>18</v>
      </c>
      <c r="B55" s="72" t="s">
        <v>15</v>
      </c>
      <c r="C55" s="73">
        <v>56</v>
      </c>
      <c r="D55" s="157">
        <v>2106.711969</v>
      </c>
    </row>
    <row r="56" spans="1:4" ht="18" customHeight="1">
      <c r="A56" s="96">
        <v>19</v>
      </c>
      <c r="B56" s="72" t="s">
        <v>9</v>
      </c>
      <c r="C56" s="73">
        <v>550</v>
      </c>
      <c r="D56" s="157">
        <v>1936.8027480000001</v>
      </c>
    </row>
    <row r="57" spans="1:4" ht="18" customHeight="1">
      <c r="A57" s="96">
        <v>20</v>
      </c>
      <c r="B57" s="72" t="s">
        <v>13</v>
      </c>
      <c r="C57" s="73">
        <v>262</v>
      </c>
      <c r="D57" s="157">
        <v>1896.122284</v>
      </c>
    </row>
    <row r="58" spans="1:4" ht="18" customHeight="1">
      <c r="A58" s="96">
        <v>21</v>
      </c>
      <c r="B58" s="138" t="s">
        <v>168</v>
      </c>
      <c r="C58" s="73">
        <v>182</v>
      </c>
      <c r="D58" s="157">
        <v>1854.40931378</v>
      </c>
    </row>
    <row r="59" spans="1:4" ht="18" customHeight="1">
      <c r="A59" s="96">
        <v>22</v>
      </c>
      <c r="B59" s="72" t="s">
        <v>173</v>
      </c>
      <c r="C59" s="73">
        <v>81</v>
      </c>
      <c r="D59" s="157">
        <v>1096.47954155</v>
      </c>
    </row>
    <row r="60" spans="1:4" ht="18" customHeight="1">
      <c r="A60" s="96">
        <v>23</v>
      </c>
      <c r="B60" s="72" t="s">
        <v>19</v>
      </c>
      <c r="C60" s="73">
        <v>20</v>
      </c>
      <c r="D60" s="157">
        <v>975.65800000000002</v>
      </c>
    </row>
    <row r="61" spans="1:4" ht="18" customHeight="1">
      <c r="A61" s="96">
        <v>24</v>
      </c>
      <c r="B61" s="72" t="s">
        <v>177</v>
      </c>
      <c r="C61" s="73">
        <v>151</v>
      </c>
      <c r="D61" s="157">
        <v>953.75478599999997</v>
      </c>
    </row>
    <row r="62" spans="1:4" ht="18" customHeight="1">
      <c r="A62" s="96">
        <v>25</v>
      </c>
      <c r="B62" s="72" t="s">
        <v>174</v>
      </c>
      <c r="C62" s="73">
        <v>313</v>
      </c>
      <c r="D62" s="157">
        <v>910.40950648</v>
      </c>
    </row>
    <row r="63" spans="1:4" ht="18" customHeight="1">
      <c r="A63" s="96">
        <v>26</v>
      </c>
      <c r="B63" s="72" t="s">
        <v>57</v>
      </c>
      <c r="C63" s="73">
        <v>157</v>
      </c>
      <c r="D63" s="157">
        <v>910.32289800000001</v>
      </c>
    </row>
    <row r="64" spans="1:4" ht="18" customHeight="1">
      <c r="A64" s="96">
        <v>27</v>
      </c>
      <c r="B64" s="72" t="s">
        <v>181</v>
      </c>
      <c r="C64" s="73">
        <v>29</v>
      </c>
      <c r="D64" s="157">
        <v>791.48255800000004</v>
      </c>
    </row>
    <row r="65" spans="1:4" ht="18" customHeight="1">
      <c r="A65" s="96">
        <v>28</v>
      </c>
      <c r="B65" s="72" t="s">
        <v>21</v>
      </c>
      <c r="C65" s="73">
        <v>86</v>
      </c>
      <c r="D65" s="157">
        <v>615.05562999999995</v>
      </c>
    </row>
    <row r="66" spans="1:4" ht="18" customHeight="1">
      <c r="A66" s="96">
        <v>29</v>
      </c>
      <c r="B66" s="72" t="s">
        <v>34</v>
      </c>
      <c r="C66" s="73">
        <v>101</v>
      </c>
      <c r="D66" s="157">
        <v>611.68688299999997</v>
      </c>
    </row>
    <row r="67" spans="1:4" ht="18" customHeight="1">
      <c r="A67" s="96">
        <v>30</v>
      </c>
      <c r="B67" s="132" t="s">
        <v>188</v>
      </c>
      <c r="C67" s="73">
        <v>22</v>
      </c>
      <c r="D67" s="157">
        <v>468.74292700000001</v>
      </c>
    </row>
    <row r="68" spans="1:4" ht="18" customHeight="1">
      <c r="A68" s="96">
        <v>31</v>
      </c>
      <c r="B68" s="158" t="s">
        <v>175</v>
      </c>
      <c r="C68" s="73">
        <v>93</v>
      </c>
      <c r="D68" s="157">
        <v>467.30152199999998</v>
      </c>
    </row>
    <row r="69" spans="1:4" ht="18" customHeight="1">
      <c r="A69" s="96">
        <v>32</v>
      </c>
      <c r="B69" s="72" t="s">
        <v>248</v>
      </c>
      <c r="C69" s="73">
        <v>145</v>
      </c>
      <c r="D69" s="157">
        <v>466.17260700000003</v>
      </c>
    </row>
    <row r="70" spans="1:4" ht="18" customHeight="1">
      <c r="A70" s="96">
        <v>33</v>
      </c>
      <c r="B70" s="72" t="s">
        <v>58</v>
      </c>
      <c r="C70" s="73">
        <v>58</v>
      </c>
      <c r="D70" s="157">
        <v>418.29425300000003</v>
      </c>
    </row>
    <row r="71" spans="1:4" ht="18" customHeight="1">
      <c r="A71" s="96">
        <v>34</v>
      </c>
      <c r="B71" s="72" t="s">
        <v>59</v>
      </c>
      <c r="C71" s="73">
        <v>11</v>
      </c>
      <c r="D71" s="157">
        <v>407.15966700000001</v>
      </c>
    </row>
    <row r="72" spans="1:4" ht="18" customHeight="1">
      <c r="A72" s="96">
        <v>35</v>
      </c>
      <c r="B72" s="72" t="s">
        <v>26</v>
      </c>
      <c r="C72" s="73">
        <v>132</v>
      </c>
      <c r="D72" s="157">
        <v>403.56793800000003</v>
      </c>
    </row>
    <row r="73" spans="1:4" ht="18" customHeight="1">
      <c r="A73" s="96">
        <v>36</v>
      </c>
      <c r="B73" s="72" t="s">
        <v>187</v>
      </c>
      <c r="C73" s="73">
        <v>26</v>
      </c>
      <c r="D73" s="157">
        <v>400.42631699999998</v>
      </c>
    </row>
    <row r="74" spans="1:4" ht="18" customHeight="1">
      <c r="A74" s="96">
        <v>37</v>
      </c>
      <c r="B74" s="72" t="s">
        <v>17</v>
      </c>
      <c r="C74" s="73">
        <v>13</v>
      </c>
      <c r="D74" s="157">
        <v>304.151589</v>
      </c>
    </row>
    <row r="75" spans="1:4" ht="18" customHeight="1">
      <c r="A75" s="96">
        <v>38</v>
      </c>
      <c r="B75" s="72" t="s">
        <v>16</v>
      </c>
      <c r="C75" s="73">
        <v>33</v>
      </c>
      <c r="D75" s="157">
        <v>297.46091300000001</v>
      </c>
    </row>
    <row r="76" spans="1:4" ht="18" customHeight="1">
      <c r="A76" s="96">
        <v>39</v>
      </c>
      <c r="B76" s="72" t="s">
        <v>32</v>
      </c>
      <c r="C76" s="73">
        <v>48</v>
      </c>
      <c r="D76" s="157">
        <v>209.73134400000001</v>
      </c>
    </row>
    <row r="77" spans="1:4" ht="18" customHeight="1">
      <c r="A77" s="96">
        <v>40</v>
      </c>
      <c r="B77" s="72" t="s">
        <v>277</v>
      </c>
      <c r="C77" s="73">
        <v>19</v>
      </c>
      <c r="D77" s="157">
        <v>193.968389</v>
      </c>
    </row>
    <row r="78" spans="1:4" ht="18" customHeight="1">
      <c r="A78" s="96">
        <v>41</v>
      </c>
      <c r="B78" s="72" t="s">
        <v>60</v>
      </c>
      <c r="C78" s="73">
        <v>51</v>
      </c>
      <c r="D78" s="157">
        <v>192.574623</v>
      </c>
    </row>
    <row r="79" spans="1:4" ht="18" customHeight="1">
      <c r="A79" s="96">
        <v>42</v>
      </c>
      <c r="B79" s="72" t="s">
        <v>306</v>
      </c>
      <c r="C79" s="73">
        <v>25</v>
      </c>
      <c r="D79" s="157">
        <v>181.29</v>
      </c>
    </row>
    <row r="80" spans="1:4" ht="18" customHeight="1">
      <c r="A80" s="96">
        <v>43</v>
      </c>
      <c r="B80" s="72" t="s">
        <v>61</v>
      </c>
      <c r="C80" s="73">
        <v>2</v>
      </c>
      <c r="D80" s="157">
        <v>172</v>
      </c>
    </row>
    <row r="81" spans="1:4" ht="18" customHeight="1">
      <c r="A81" s="96">
        <v>44</v>
      </c>
      <c r="B81" s="72" t="s">
        <v>178</v>
      </c>
      <c r="C81" s="73">
        <v>37</v>
      </c>
      <c r="D81" s="157">
        <v>147.536699</v>
      </c>
    </row>
    <row r="82" spans="1:4" ht="18" customHeight="1">
      <c r="A82" s="96">
        <v>45</v>
      </c>
      <c r="B82" s="72" t="s">
        <v>40</v>
      </c>
      <c r="C82" s="73">
        <v>14</v>
      </c>
      <c r="D82" s="157">
        <v>140.834979</v>
      </c>
    </row>
    <row r="83" spans="1:4" ht="18" customHeight="1">
      <c r="A83" s="96">
        <v>46</v>
      </c>
      <c r="B83" s="72" t="s">
        <v>176</v>
      </c>
      <c r="C83" s="73">
        <v>84</v>
      </c>
      <c r="D83" s="157">
        <v>134.32258899999999</v>
      </c>
    </row>
    <row r="84" spans="1:4" ht="18" customHeight="1">
      <c r="A84" s="96">
        <v>47</v>
      </c>
      <c r="B84" s="72" t="s">
        <v>62</v>
      </c>
      <c r="C84" s="73">
        <v>9</v>
      </c>
      <c r="D84" s="157">
        <v>109.313075</v>
      </c>
    </row>
    <row r="85" spans="1:4" ht="18" customHeight="1">
      <c r="A85" s="96">
        <v>48</v>
      </c>
      <c r="B85" s="72" t="s">
        <v>249</v>
      </c>
      <c r="C85" s="73">
        <v>41</v>
      </c>
      <c r="D85" s="157">
        <v>91.318871999999999</v>
      </c>
    </row>
    <row r="86" spans="1:4" ht="18" customHeight="1">
      <c r="A86" s="96">
        <v>49</v>
      </c>
      <c r="B86" s="72" t="s">
        <v>23</v>
      </c>
      <c r="C86" s="73">
        <v>37</v>
      </c>
      <c r="D86" s="157">
        <v>85.269188999999997</v>
      </c>
    </row>
    <row r="87" spans="1:4" ht="18" customHeight="1">
      <c r="A87" s="96">
        <v>50</v>
      </c>
      <c r="B87" s="72" t="s">
        <v>63</v>
      </c>
      <c r="C87" s="73">
        <v>4</v>
      </c>
      <c r="D87" s="157">
        <v>82.8</v>
      </c>
    </row>
    <row r="88" spans="1:4" ht="18" customHeight="1">
      <c r="A88" s="96">
        <v>51</v>
      </c>
      <c r="B88" s="72" t="s">
        <v>250</v>
      </c>
      <c r="C88" s="73">
        <v>10</v>
      </c>
      <c r="D88" s="157">
        <v>71.108528000000007</v>
      </c>
    </row>
    <row r="89" spans="1:4" ht="18" customHeight="1">
      <c r="A89" s="96">
        <v>52</v>
      </c>
      <c r="B89" s="72" t="s">
        <v>24</v>
      </c>
      <c r="C89" s="73">
        <v>28</v>
      </c>
      <c r="D89" s="157">
        <v>70.621988999999999</v>
      </c>
    </row>
    <row r="90" spans="1:4" ht="18" customHeight="1">
      <c r="A90" s="96">
        <v>53</v>
      </c>
      <c r="B90" s="72" t="s">
        <v>189</v>
      </c>
      <c r="C90" s="73">
        <v>32</v>
      </c>
      <c r="D90" s="157">
        <v>69.646738999999997</v>
      </c>
    </row>
    <row r="91" spans="1:4" ht="18" customHeight="1">
      <c r="A91" s="96">
        <v>54</v>
      </c>
      <c r="B91" s="72" t="s">
        <v>46</v>
      </c>
      <c r="C91" s="73">
        <v>20</v>
      </c>
      <c r="D91" s="157">
        <v>68.838667999999998</v>
      </c>
    </row>
    <row r="92" spans="1:4" ht="18" customHeight="1">
      <c r="A92" s="96">
        <v>55</v>
      </c>
      <c r="B92" s="72" t="s">
        <v>65</v>
      </c>
      <c r="C92" s="73">
        <v>4</v>
      </c>
      <c r="D92" s="157">
        <v>56.703420000000001</v>
      </c>
    </row>
    <row r="93" spans="1:4" ht="18" customHeight="1">
      <c r="A93" s="96">
        <v>56</v>
      </c>
      <c r="B93" s="72" t="s">
        <v>68</v>
      </c>
      <c r="C93" s="73">
        <v>15</v>
      </c>
      <c r="D93" s="157">
        <v>56.36</v>
      </c>
    </row>
    <row r="94" spans="1:4" ht="18" customHeight="1">
      <c r="A94" s="96">
        <v>57</v>
      </c>
      <c r="B94" s="72" t="s">
        <v>66</v>
      </c>
      <c r="C94" s="73">
        <v>5</v>
      </c>
      <c r="D94" s="157">
        <v>48.9</v>
      </c>
    </row>
    <row r="95" spans="1:4" ht="18" customHeight="1">
      <c r="A95" s="96">
        <v>58</v>
      </c>
      <c r="B95" s="72" t="s">
        <v>67</v>
      </c>
      <c r="C95" s="73">
        <v>1</v>
      </c>
      <c r="D95" s="157">
        <v>45</v>
      </c>
    </row>
    <row r="96" spans="1:4" ht="18" customHeight="1">
      <c r="A96" s="96">
        <v>59</v>
      </c>
      <c r="B96" s="72" t="s">
        <v>33</v>
      </c>
      <c r="C96" s="73">
        <v>30</v>
      </c>
      <c r="D96" s="157">
        <v>42.363128000000003</v>
      </c>
    </row>
    <row r="97" spans="1:4" ht="18" customHeight="1">
      <c r="A97" s="96">
        <v>60</v>
      </c>
      <c r="B97" s="72" t="s">
        <v>30</v>
      </c>
      <c r="C97" s="73">
        <v>25</v>
      </c>
      <c r="D97" s="157">
        <v>40.825952000000001</v>
      </c>
    </row>
    <row r="98" spans="1:4" ht="18" customHeight="1">
      <c r="A98" s="96">
        <v>61</v>
      </c>
      <c r="B98" s="72" t="s">
        <v>106</v>
      </c>
      <c r="C98" s="73">
        <v>1</v>
      </c>
      <c r="D98" s="157">
        <v>40.772531999999998</v>
      </c>
    </row>
    <row r="99" spans="1:4" ht="18" customHeight="1">
      <c r="A99" s="96">
        <v>62</v>
      </c>
      <c r="B99" s="72" t="s">
        <v>28</v>
      </c>
      <c r="C99" s="73">
        <v>3</v>
      </c>
      <c r="D99" s="157">
        <v>39.884999999999998</v>
      </c>
    </row>
    <row r="100" spans="1:4" ht="18" customHeight="1">
      <c r="A100" s="96">
        <v>63</v>
      </c>
      <c r="B100" s="72" t="s">
        <v>69</v>
      </c>
      <c r="C100" s="73">
        <v>9</v>
      </c>
      <c r="D100" s="157">
        <v>38.076000000000001</v>
      </c>
    </row>
    <row r="101" spans="1:4" ht="18" customHeight="1">
      <c r="A101" s="96">
        <v>64</v>
      </c>
      <c r="B101" s="72" t="s">
        <v>77</v>
      </c>
      <c r="C101" s="73">
        <v>3</v>
      </c>
      <c r="D101" s="157">
        <v>35.101815000000002</v>
      </c>
    </row>
    <row r="102" spans="1:4" ht="18" customHeight="1">
      <c r="A102" s="96">
        <v>65</v>
      </c>
      <c r="B102" s="72" t="s">
        <v>70</v>
      </c>
      <c r="C102" s="73">
        <v>1</v>
      </c>
      <c r="D102" s="157">
        <v>35</v>
      </c>
    </row>
    <row r="103" spans="1:4" ht="18" customHeight="1">
      <c r="A103" s="96">
        <v>66</v>
      </c>
      <c r="B103" s="72" t="s">
        <v>20</v>
      </c>
      <c r="C103" s="73">
        <v>63</v>
      </c>
      <c r="D103" s="157">
        <v>33.499555999999998</v>
      </c>
    </row>
    <row r="104" spans="1:4" ht="18" customHeight="1">
      <c r="A104" s="96">
        <v>67</v>
      </c>
      <c r="B104" s="72" t="s">
        <v>48</v>
      </c>
      <c r="C104" s="73">
        <v>3</v>
      </c>
      <c r="D104" s="157">
        <v>32.252552000000001</v>
      </c>
    </row>
    <row r="105" spans="1:4" ht="18" customHeight="1">
      <c r="A105" s="96">
        <v>68</v>
      </c>
      <c r="B105" s="72" t="s">
        <v>71</v>
      </c>
      <c r="C105" s="73">
        <v>11</v>
      </c>
      <c r="D105" s="157">
        <v>31.140467000000001</v>
      </c>
    </row>
    <row r="106" spans="1:4" ht="18" customHeight="1">
      <c r="A106" s="96">
        <v>69</v>
      </c>
      <c r="B106" s="72" t="s">
        <v>22</v>
      </c>
      <c r="C106" s="73">
        <v>26</v>
      </c>
      <c r="D106" s="157">
        <v>30.031144000000001</v>
      </c>
    </row>
    <row r="107" spans="1:4" ht="18" customHeight="1">
      <c r="A107" s="96">
        <v>70</v>
      </c>
      <c r="B107" s="72" t="s">
        <v>281</v>
      </c>
      <c r="C107" s="73">
        <v>7</v>
      </c>
      <c r="D107" s="157">
        <v>27.291781</v>
      </c>
    </row>
    <row r="108" spans="1:4" ht="18" customHeight="1">
      <c r="A108" s="96">
        <v>71</v>
      </c>
      <c r="B108" s="120" t="s">
        <v>183</v>
      </c>
      <c r="C108" s="73">
        <v>31</v>
      </c>
      <c r="D108" s="157">
        <v>23.73871334</v>
      </c>
    </row>
    <row r="109" spans="1:4" ht="18" customHeight="1">
      <c r="A109" s="96">
        <v>72</v>
      </c>
      <c r="B109" s="72" t="s">
        <v>72</v>
      </c>
      <c r="C109" s="73">
        <v>2</v>
      </c>
      <c r="D109" s="157">
        <v>22.5</v>
      </c>
    </row>
    <row r="110" spans="1:4" ht="18" customHeight="1">
      <c r="A110" s="96">
        <v>73</v>
      </c>
      <c r="B110" s="72" t="s">
        <v>50</v>
      </c>
      <c r="C110" s="73">
        <v>6</v>
      </c>
      <c r="D110" s="157">
        <v>21.004128000000001</v>
      </c>
    </row>
    <row r="111" spans="1:4" ht="18" customHeight="1">
      <c r="A111" s="96">
        <v>74</v>
      </c>
      <c r="B111" s="72" t="s">
        <v>73</v>
      </c>
      <c r="C111" s="73">
        <v>3</v>
      </c>
      <c r="D111" s="157">
        <v>20.774493</v>
      </c>
    </row>
    <row r="112" spans="1:4" ht="18" customHeight="1">
      <c r="A112" s="96">
        <v>75</v>
      </c>
      <c r="B112" s="72" t="s">
        <v>31</v>
      </c>
      <c r="C112" s="73">
        <v>3</v>
      </c>
      <c r="D112" s="157">
        <v>20.315000000000001</v>
      </c>
    </row>
    <row r="113" spans="1:4" ht="18" customHeight="1">
      <c r="A113" s="96">
        <v>76</v>
      </c>
      <c r="B113" s="72" t="s">
        <v>74</v>
      </c>
      <c r="C113" s="73">
        <v>5</v>
      </c>
      <c r="D113" s="157">
        <v>16.668061999999999</v>
      </c>
    </row>
    <row r="114" spans="1:4" ht="18" customHeight="1">
      <c r="A114" s="96">
        <v>77</v>
      </c>
      <c r="B114" s="72" t="s">
        <v>75</v>
      </c>
      <c r="C114" s="73">
        <v>2</v>
      </c>
      <c r="D114" s="157">
        <v>12.98</v>
      </c>
    </row>
    <row r="115" spans="1:4" ht="18" customHeight="1">
      <c r="A115" s="96">
        <v>78</v>
      </c>
      <c r="B115" s="72" t="s">
        <v>76</v>
      </c>
      <c r="C115" s="73">
        <v>2</v>
      </c>
      <c r="D115" s="157">
        <v>10.278</v>
      </c>
    </row>
    <row r="116" spans="1:4" ht="18" customHeight="1">
      <c r="A116" s="96">
        <v>79</v>
      </c>
      <c r="B116" s="72" t="s">
        <v>252</v>
      </c>
      <c r="C116" s="73">
        <v>7</v>
      </c>
      <c r="D116" s="157">
        <v>9.8663989999999995</v>
      </c>
    </row>
    <row r="117" spans="1:4" ht="18" customHeight="1">
      <c r="A117" s="96">
        <v>80</v>
      </c>
      <c r="B117" s="72" t="s">
        <v>39</v>
      </c>
      <c r="C117" s="73">
        <v>2</v>
      </c>
      <c r="D117" s="157">
        <v>8.0431500000000007</v>
      </c>
    </row>
    <row r="118" spans="1:4" ht="18" customHeight="1">
      <c r="A118" s="96">
        <v>81</v>
      </c>
      <c r="B118" s="72" t="s">
        <v>251</v>
      </c>
      <c r="C118" s="73">
        <v>4</v>
      </c>
      <c r="D118" s="157">
        <v>7.0309999999999997</v>
      </c>
    </row>
    <row r="119" spans="1:4" ht="18" customHeight="1">
      <c r="A119" s="96">
        <v>82</v>
      </c>
      <c r="B119" s="72" t="s">
        <v>44</v>
      </c>
      <c r="C119" s="73">
        <v>6</v>
      </c>
      <c r="D119" s="157">
        <v>3.8275060000000001</v>
      </c>
    </row>
    <row r="120" spans="1:4" ht="18" customHeight="1">
      <c r="A120" s="96">
        <v>83</v>
      </c>
      <c r="B120" s="72" t="s">
        <v>78</v>
      </c>
      <c r="C120" s="73">
        <v>1</v>
      </c>
      <c r="D120" s="157">
        <v>3.8</v>
      </c>
    </row>
    <row r="121" spans="1:4" ht="18" customHeight="1">
      <c r="A121" s="96">
        <v>83</v>
      </c>
      <c r="B121" s="72" t="s">
        <v>25</v>
      </c>
      <c r="C121" s="73">
        <v>39</v>
      </c>
      <c r="D121" s="157">
        <v>3.7752599999999998</v>
      </c>
    </row>
    <row r="122" spans="1:4" ht="18" customHeight="1">
      <c r="A122" s="96">
        <v>85</v>
      </c>
      <c r="B122" s="72" t="s">
        <v>79</v>
      </c>
      <c r="C122" s="73">
        <v>4</v>
      </c>
      <c r="D122" s="157">
        <v>3.2161849999999998</v>
      </c>
    </row>
    <row r="123" spans="1:4" ht="18" customHeight="1">
      <c r="A123" s="96">
        <v>86</v>
      </c>
      <c r="B123" s="72" t="s">
        <v>80</v>
      </c>
      <c r="C123" s="73">
        <v>2</v>
      </c>
      <c r="D123" s="157">
        <v>3.1</v>
      </c>
    </row>
    <row r="124" spans="1:4" ht="18" customHeight="1">
      <c r="A124" s="96">
        <v>87</v>
      </c>
      <c r="B124" s="72" t="s">
        <v>64</v>
      </c>
      <c r="C124" s="73">
        <v>2</v>
      </c>
      <c r="D124" s="157">
        <v>2.75</v>
      </c>
    </row>
    <row r="125" spans="1:4" ht="18" customHeight="1">
      <c r="A125" s="96">
        <v>88</v>
      </c>
      <c r="B125" s="72" t="s">
        <v>182</v>
      </c>
      <c r="C125" s="73">
        <v>17</v>
      </c>
      <c r="D125" s="157">
        <v>2.6226820000000002</v>
      </c>
    </row>
    <row r="126" spans="1:4" ht="18" customHeight="1">
      <c r="A126" s="96">
        <v>89</v>
      </c>
      <c r="B126" s="72" t="s">
        <v>81</v>
      </c>
      <c r="C126" s="73">
        <v>3</v>
      </c>
      <c r="D126" s="157">
        <v>2.27</v>
      </c>
    </row>
    <row r="127" spans="1:4" ht="18" customHeight="1">
      <c r="A127" s="96">
        <v>90</v>
      </c>
      <c r="B127" s="72" t="s">
        <v>82</v>
      </c>
      <c r="C127" s="73">
        <v>2</v>
      </c>
      <c r="D127" s="157">
        <v>1.5845</v>
      </c>
    </row>
    <row r="128" spans="1:4" ht="18" customHeight="1">
      <c r="A128" s="96">
        <v>91</v>
      </c>
      <c r="B128" s="72" t="s">
        <v>83</v>
      </c>
      <c r="C128" s="73">
        <v>3</v>
      </c>
      <c r="D128" s="157">
        <v>1.4043000000000001</v>
      </c>
    </row>
    <row r="129" spans="1:4" ht="18" customHeight="1">
      <c r="A129" s="96">
        <v>92</v>
      </c>
      <c r="B129" s="72" t="s">
        <v>29</v>
      </c>
      <c r="C129" s="73">
        <v>6</v>
      </c>
      <c r="D129" s="157">
        <v>1.2845420000000001</v>
      </c>
    </row>
    <row r="130" spans="1:4" ht="18" customHeight="1">
      <c r="A130" s="96">
        <v>93</v>
      </c>
      <c r="B130" s="72" t="s">
        <v>52</v>
      </c>
      <c r="C130" s="73">
        <v>3</v>
      </c>
      <c r="D130" s="157">
        <v>1.25</v>
      </c>
    </row>
    <row r="131" spans="1:4" ht="18" customHeight="1">
      <c r="A131" s="96">
        <v>94</v>
      </c>
      <c r="B131" s="72" t="s">
        <v>271</v>
      </c>
      <c r="C131" s="73">
        <v>1</v>
      </c>
      <c r="D131" s="157">
        <v>1.239743</v>
      </c>
    </row>
    <row r="132" spans="1:4" ht="18" customHeight="1">
      <c r="A132" s="96">
        <v>95</v>
      </c>
      <c r="B132" s="72" t="s">
        <v>253</v>
      </c>
      <c r="C132" s="73">
        <v>5</v>
      </c>
      <c r="D132" s="157">
        <v>1.2</v>
      </c>
    </row>
    <row r="133" spans="1:4" ht="18" customHeight="1">
      <c r="A133" s="96">
        <v>96</v>
      </c>
      <c r="B133" s="72" t="s">
        <v>84</v>
      </c>
      <c r="C133" s="73">
        <v>1</v>
      </c>
      <c r="D133" s="157">
        <v>1.192979</v>
      </c>
    </row>
    <row r="134" spans="1:4" ht="18" customHeight="1">
      <c r="A134" s="96">
        <v>97</v>
      </c>
      <c r="B134" s="72" t="s">
        <v>254</v>
      </c>
      <c r="C134" s="73">
        <v>3</v>
      </c>
      <c r="D134" s="157">
        <v>1.1000000000000001</v>
      </c>
    </row>
    <row r="135" spans="1:4" ht="18" customHeight="1">
      <c r="A135" s="96">
        <v>98</v>
      </c>
      <c r="B135" s="72" t="s">
        <v>255</v>
      </c>
      <c r="C135" s="73">
        <v>3</v>
      </c>
      <c r="D135" s="157">
        <v>1.07</v>
      </c>
    </row>
    <row r="136" spans="1:4" ht="18" customHeight="1">
      <c r="A136" s="96">
        <v>99</v>
      </c>
      <c r="B136" s="72" t="s">
        <v>85</v>
      </c>
      <c r="C136" s="73">
        <v>2</v>
      </c>
      <c r="D136" s="157">
        <v>1.0149999999999999</v>
      </c>
    </row>
    <row r="137" spans="1:4" ht="18" customHeight="1">
      <c r="A137" s="96">
        <v>100</v>
      </c>
      <c r="B137" s="72" t="s">
        <v>36</v>
      </c>
      <c r="C137" s="73">
        <v>3</v>
      </c>
      <c r="D137" s="157">
        <v>0.94928699999999999</v>
      </c>
    </row>
    <row r="138" spans="1:4" ht="18" customHeight="1">
      <c r="A138" s="96">
        <v>101</v>
      </c>
      <c r="B138" s="72" t="s">
        <v>41</v>
      </c>
      <c r="C138" s="73">
        <v>15</v>
      </c>
      <c r="D138" s="157">
        <v>0.82768799999999998</v>
      </c>
    </row>
    <row r="139" spans="1:4" ht="18" customHeight="1">
      <c r="A139" s="96">
        <v>102</v>
      </c>
      <c r="B139" s="72" t="s">
        <v>86</v>
      </c>
      <c r="C139" s="73">
        <v>1</v>
      </c>
      <c r="D139" s="157">
        <v>0.8</v>
      </c>
    </row>
    <row r="140" spans="1:4" ht="18" customHeight="1">
      <c r="A140" s="96">
        <v>103</v>
      </c>
      <c r="B140" s="72" t="s">
        <v>184</v>
      </c>
      <c r="C140" s="73">
        <v>6</v>
      </c>
      <c r="D140" s="157">
        <v>0.68899999999999995</v>
      </c>
    </row>
    <row r="141" spans="1:4" ht="18" customHeight="1">
      <c r="A141" s="96">
        <v>104</v>
      </c>
      <c r="B141" s="72" t="s">
        <v>107</v>
      </c>
      <c r="C141" s="73">
        <v>1</v>
      </c>
      <c r="D141" s="157">
        <v>0.6</v>
      </c>
    </row>
    <row r="142" spans="1:4" ht="18" customHeight="1">
      <c r="A142" s="96">
        <v>105</v>
      </c>
      <c r="B142" s="72" t="s">
        <v>180</v>
      </c>
      <c r="C142" s="73">
        <v>18</v>
      </c>
      <c r="D142" s="157">
        <v>0.56615199999999999</v>
      </c>
    </row>
    <row r="143" spans="1:4" ht="18" customHeight="1">
      <c r="A143" s="96">
        <v>106</v>
      </c>
      <c r="B143" s="72" t="s">
        <v>35</v>
      </c>
      <c r="C143" s="73">
        <v>5</v>
      </c>
      <c r="D143" s="157">
        <v>0.53370700000000004</v>
      </c>
    </row>
    <row r="144" spans="1:4" ht="18" customHeight="1">
      <c r="A144" s="96">
        <v>107</v>
      </c>
      <c r="B144" s="72" t="s">
        <v>42</v>
      </c>
      <c r="C144" s="73">
        <v>2</v>
      </c>
      <c r="D144" s="157">
        <v>0.50714300000000001</v>
      </c>
    </row>
    <row r="145" spans="1:4" ht="18" customHeight="1">
      <c r="A145" s="96">
        <v>108</v>
      </c>
      <c r="B145" s="72" t="s">
        <v>87</v>
      </c>
      <c r="C145" s="73">
        <v>1</v>
      </c>
      <c r="D145" s="157">
        <v>0.5</v>
      </c>
    </row>
    <row r="146" spans="1:4" ht="18" customHeight="1">
      <c r="A146" s="96">
        <v>109</v>
      </c>
      <c r="B146" s="72" t="s">
        <v>18</v>
      </c>
      <c r="C146" s="73">
        <v>3</v>
      </c>
      <c r="D146" s="157">
        <v>0.39200000000000002</v>
      </c>
    </row>
    <row r="147" spans="1:4" ht="18" customHeight="1">
      <c r="A147" s="96">
        <v>110</v>
      </c>
      <c r="B147" s="72" t="s">
        <v>45</v>
      </c>
      <c r="C147" s="73">
        <v>5</v>
      </c>
      <c r="D147" s="157">
        <v>0.34545500000000001</v>
      </c>
    </row>
    <row r="148" spans="1:4" ht="18" customHeight="1">
      <c r="A148" s="96">
        <v>111</v>
      </c>
      <c r="B148" s="72" t="s">
        <v>38</v>
      </c>
      <c r="C148" s="73">
        <v>2</v>
      </c>
      <c r="D148" s="157">
        <v>0.32</v>
      </c>
    </row>
    <row r="149" spans="1:4" ht="18" customHeight="1">
      <c r="A149" s="96">
        <v>112</v>
      </c>
      <c r="B149" s="72" t="s">
        <v>88</v>
      </c>
      <c r="C149" s="73">
        <v>3</v>
      </c>
      <c r="D149" s="157">
        <v>0.31282902000000001</v>
      </c>
    </row>
    <row r="150" spans="1:4" ht="18" customHeight="1">
      <c r="A150" s="96">
        <v>113</v>
      </c>
      <c r="B150" s="72" t="s">
        <v>47</v>
      </c>
      <c r="C150" s="73">
        <v>4</v>
      </c>
      <c r="D150" s="157">
        <v>0.29499999999999998</v>
      </c>
    </row>
    <row r="151" spans="1:4" ht="18" customHeight="1">
      <c r="A151" s="96">
        <v>114</v>
      </c>
      <c r="B151" s="72" t="s">
        <v>89</v>
      </c>
      <c r="C151" s="73">
        <v>5</v>
      </c>
      <c r="D151" s="157">
        <v>0.27500000000000002</v>
      </c>
    </row>
    <row r="152" spans="1:4" ht="18" customHeight="1">
      <c r="A152" s="96">
        <v>115</v>
      </c>
      <c r="B152" s="72" t="s">
        <v>90</v>
      </c>
      <c r="C152" s="73">
        <v>1</v>
      </c>
      <c r="D152" s="157">
        <v>0.22500000000000001</v>
      </c>
    </row>
    <row r="153" spans="1:4" ht="18" customHeight="1">
      <c r="A153" s="96">
        <v>116</v>
      </c>
      <c r="B153" s="72" t="s">
        <v>91</v>
      </c>
      <c r="C153" s="73">
        <v>1</v>
      </c>
      <c r="D153" s="157">
        <v>0.21</v>
      </c>
    </row>
    <row r="154" spans="1:4" ht="18" customHeight="1">
      <c r="A154" s="96">
        <v>117</v>
      </c>
      <c r="B154" s="72" t="s">
        <v>104</v>
      </c>
      <c r="C154" s="73">
        <v>4</v>
      </c>
      <c r="D154" s="157">
        <v>0.197795</v>
      </c>
    </row>
    <row r="155" spans="1:4" ht="18" customHeight="1">
      <c r="A155" s="96">
        <v>118</v>
      </c>
      <c r="B155" s="72" t="s">
        <v>51</v>
      </c>
      <c r="C155" s="73">
        <v>5</v>
      </c>
      <c r="D155" s="157">
        <v>0.19290499999999999</v>
      </c>
    </row>
    <row r="156" spans="1:4" ht="18" customHeight="1">
      <c r="A156" s="96">
        <v>119</v>
      </c>
      <c r="B156" s="72" t="s">
        <v>93</v>
      </c>
      <c r="C156" s="73">
        <v>2</v>
      </c>
      <c r="D156" s="157">
        <v>0.17185700000000001</v>
      </c>
    </row>
    <row r="157" spans="1:4" ht="18" customHeight="1">
      <c r="A157" s="96">
        <v>120</v>
      </c>
      <c r="B157" s="72" t="s">
        <v>94</v>
      </c>
      <c r="C157" s="73">
        <v>5</v>
      </c>
      <c r="D157" s="157">
        <v>0.15781999999999999</v>
      </c>
    </row>
    <row r="158" spans="1:4" ht="18" customHeight="1">
      <c r="A158" s="96">
        <v>121</v>
      </c>
      <c r="B158" s="72" t="s">
        <v>95</v>
      </c>
      <c r="C158" s="73">
        <v>2</v>
      </c>
      <c r="D158" s="157">
        <v>0.14291799999999999</v>
      </c>
    </row>
    <row r="159" spans="1:4" ht="18" customHeight="1">
      <c r="A159" s="96">
        <v>122</v>
      </c>
      <c r="B159" s="72" t="s">
        <v>98</v>
      </c>
      <c r="C159" s="73">
        <v>2</v>
      </c>
      <c r="D159" s="157">
        <v>0.129</v>
      </c>
    </row>
    <row r="160" spans="1:4" ht="18" customHeight="1">
      <c r="A160" s="96">
        <v>123</v>
      </c>
      <c r="B160" s="72" t="s">
        <v>43</v>
      </c>
      <c r="C160" s="73">
        <v>2</v>
      </c>
      <c r="D160" s="157">
        <v>0.115</v>
      </c>
    </row>
    <row r="161" spans="1:4" ht="18" customHeight="1">
      <c r="A161" s="96">
        <v>124</v>
      </c>
      <c r="B161" s="72" t="s">
        <v>256</v>
      </c>
      <c r="C161" s="73">
        <v>3</v>
      </c>
      <c r="D161" s="157">
        <v>0.1089</v>
      </c>
    </row>
    <row r="162" spans="1:4" ht="18" customHeight="1">
      <c r="A162" s="96">
        <v>125</v>
      </c>
      <c r="B162" s="72" t="s">
        <v>186</v>
      </c>
      <c r="C162" s="73">
        <v>5</v>
      </c>
      <c r="D162" s="157">
        <v>0.10526000000000001</v>
      </c>
    </row>
    <row r="163" spans="1:4" ht="18" customHeight="1">
      <c r="A163" s="96">
        <v>126</v>
      </c>
      <c r="B163" s="72" t="s">
        <v>97</v>
      </c>
      <c r="C163" s="73">
        <v>1</v>
      </c>
      <c r="D163" s="157">
        <v>0.1</v>
      </c>
    </row>
    <row r="164" spans="1:4" ht="18" customHeight="1">
      <c r="A164" s="96">
        <v>127</v>
      </c>
      <c r="B164" s="72" t="s">
        <v>96</v>
      </c>
      <c r="C164" s="73">
        <v>1</v>
      </c>
      <c r="D164" s="157">
        <v>0.1</v>
      </c>
    </row>
    <row r="165" spans="1:4" ht="18" customHeight="1">
      <c r="A165" s="96">
        <v>128</v>
      </c>
      <c r="B165" s="72" t="s">
        <v>37</v>
      </c>
      <c r="C165" s="73">
        <v>6</v>
      </c>
      <c r="D165" s="157">
        <v>8.8499999999999995E-2</v>
      </c>
    </row>
    <row r="166" spans="1:4" ht="18" customHeight="1">
      <c r="A166" s="96">
        <v>129</v>
      </c>
      <c r="B166" s="72" t="s">
        <v>92</v>
      </c>
      <c r="C166" s="73">
        <v>1</v>
      </c>
      <c r="D166" s="157">
        <v>8.6999999999999994E-2</v>
      </c>
    </row>
    <row r="167" spans="1:4" ht="18" customHeight="1">
      <c r="A167" s="96">
        <v>130</v>
      </c>
      <c r="B167" s="72" t="s">
        <v>99</v>
      </c>
      <c r="C167" s="73">
        <v>4</v>
      </c>
      <c r="D167" s="157">
        <v>8.1382999999999997E-2</v>
      </c>
    </row>
    <row r="168" spans="1:4" ht="18" customHeight="1">
      <c r="A168" s="96">
        <v>131</v>
      </c>
      <c r="B168" s="72" t="s">
        <v>100</v>
      </c>
      <c r="C168" s="73">
        <v>1</v>
      </c>
      <c r="D168" s="157">
        <v>7.0935999999999999E-2</v>
      </c>
    </row>
    <row r="169" spans="1:4" ht="18" customHeight="1">
      <c r="A169" s="96">
        <v>132</v>
      </c>
      <c r="B169" s="72" t="s">
        <v>101</v>
      </c>
      <c r="C169" s="73">
        <v>2</v>
      </c>
      <c r="D169" s="157">
        <v>3.9399999999999998E-2</v>
      </c>
    </row>
    <row r="170" spans="1:4" ht="18" customHeight="1">
      <c r="A170" s="96">
        <v>133</v>
      </c>
      <c r="B170" s="72" t="s">
        <v>102</v>
      </c>
      <c r="C170" s="73">
        <v>1</v>
      </c>
      <c r="D170" s="157">
        <v>3.3184999999999999E-2</v>
      </c>
    </row>
    <row r="171" spans="1:4" ht="18" customHeight="1">
      <c r="A171" s="96">
        <v>134</v>
      </c>
      <c r="B171" s="72" t="s">
        <v>109</v>
      </c>
      <c r="C171" s="73">
        <v>1</v>
      </c>
      <c r="D171" s="157">
        <v>2.4464E-2</v>
      </c>
    </row>
    <row r="172" spans="1:4" ht="18" customHeight="1">
      <c r="A172" s="96">
        <v>135</v>
      </c>
      <c r="B172" s="72" t="s">
        <v>103</v>
      </c>
      <c r="C172" s="73">
        <v>1</v>
      </c>
      <c r="D172" s="157">
        <v>0.02</v>
      </c>
    </row>
    <row r="173" spans="1:4" ht="18" customHeight="1">
      <c r="A173" s="96">
        <v>136</v>
      </c>
      <c r="B173" s="72" t="s">
        <v>105</v>
      </c>
      <c r="C173" s="73">
        <v>1</v>
      </c>
      <c r="D173" s="157">
        <v>1.2305999999999999E-2</v>
      </c>
    </row>
    <row r="174" spans="1:4" ht="18" customHeight="1">
      <c r="A174" s="96">
        <v>137</v>
      </c>
      <c r="B174" s="72" t="s">
        <v>27</v>
      </c>
      <c r="C174" s="73">
        <v>1</v>
      </c>
      <c r="D174" s="157">
        <v>0.01</v>
      </c>
    </row>
    <row r="175" spans="1:4" ht="18" customHeight="1">
      <c r="A175" s="96">
        <v>138</v>
      </c>
      <c r="B175" s="72" t="s">
        <v>49</v>
      </c>
      <c r="C175" s="73">
        <v>1</v>
      </c>
      <c r="D175" s="157">
        <v>0.01</v>
      </c>
    </row>
    <row r="176" spans="1:4" ht="18" customHeight="1">
      <c r="A176" s="96">
        <v>139</v>
      </c>
      <c r="B176" s="72" t="s">
        <v>307</v>
      </c>
      <c r="C176" s="73">
        <v>1</v>
      </c>
      <c r="D176" s="157">
        <v>0.01</v>
      </c>
    </row>
    <row r="177" spans="1:4" ht="18" customHeight="1">
      <c r="A177" s="96">
        <v>140</v>
      </c>
      <c r="B177" s="72" t="s">
        <v>108</v>
      </c>
      <c r="C177" s="73">
        <v>1</v>
      </c>
      <c r="D177" s="157">
        <v>5.0000000000000001E-3</v>
      </c>
    </row>
    <row r="178" spans="1:4" ht="18" customHeight="1">
      <c r="A178" s="174" t="s">
        <v>159</v>
      </c>
      <c r="B178" s="174"/>
      <c r="C178" s="74">
        <f>SUM(C38:C177)</f>
        <v>34527</v>
      </c>
      <c r="D178" s="159">
        <f>SUM(D38:D177)</f>
        <v>408093.01885251992</v>
      </c>
    </row>
    <row r="179" spans="1:4" ht="15" customHeight="1">
      <c r="A179" s="75"/>
      <c r="B179" s="75"/>
      <c r="C179" s="76"/>
      <c r="D179" s="77"/>
    </row>
    <row r="180" spans="1:4" ht="15.75" customHeight="1">
      <c r="A180" s="175" t="s">
        <v>246</v>
      </c>
      <c r="B180" s="175"/>
      <c r="C180" s="175"/>
      <c r="D180" s="175"/>
    </row>
    <row r="181" spans="1:4" ht="15.75" customHeight="1">
      <c r="A181" s="175" t="str">
        <f>A6</f>
        <v>(Valid projects accumulated as of December 20th, 2021)</v>
      </c>
      <c r="B181" s="175"/>
      <c r="C181" s="175"/>
      <c r="D181" s="175"/>
    </row>
    <row r="182" spans="1:4" ht="19.5" customHeight="1"/>
    <row r="183" spans="1:4" ht="68">
      <c r="A183" s="68" t="s">
        <v>112</v>
      </c>
      <c r="B183" s="69" t="s">
        <v>160</v>
      </c>
      <c r="C183" s="70" t="s">
        <v>243</v>
      </c>
      <c r="D183" s="71" t="s">
        <v>247</v>
      </c>
    </row>
    <row r="184" spans="1:4" ht="19.5" customHeight="1">
      <c r="A184" s="96">
        <v>1</v>
      </c>
      <c r="B184" s="72" t="s">
        <v>257</v>
      </c>
      <c r="C184" s="73">
        <v>10434</v>
      </c>
      <c r="D184" s="157">
        <v>49470.298347619995</v>
      </c>
    </row>
    <row r="185" spans="1:4" ht="19.5" customHeight="1">
      <c r="A185" s="96">
        <v>2</v>
      </c>
      <c r="B185" s="72" t="s">
        <v>192</v>
      </c>
      <c r="C185" s="73">
        <v>4021</v>
      </c>
      <c r="D185" s="157">
        <v>37176.139349919998</v>
      </c>
    </row>
    <row r="186" spans="1:4" ht="19.5" customHeight="1">
      <c r="A186" s="96">
        <v>3</v>
      </c>
      <c r="B186" s="72" t="s">
        <v>258</v>
      </c>
      <c r="C186" s="73">
        <v>6702</v>
      </c>
      <c r="D186" s="157">
        <v>37034.752955429998</v>
      </c>
    </row>
    <row r="187" spans="1:4" ht="19.5" customHeight="1">
      <c r="A187" s="96">
        <v>4</v>
      </c>
      <c r="B187" s="72" t="s">
        <v>214</v>
      </c>
      <c r="C187" s="73">
        <v>516</v>
      </c>
      <c r="D187" s="157">
        <v>32899.192397700004</v>
      </c>
    </row>
    <row r="188" spans="1:4" ht="19.5" customHeight="1">
      <c r="A188" s="96">
        <v>5</v>
      </c>
      <c r="B188" s="72" t="s">
        <v>200</v>
      </c>
      <c r="C188" s="73">
        <v>1792</v>
      </c>
      <c r="D188" s="157">
        <v>32705.840176730002</v>
      </c>
    </row>
    <row r="189" spans="1:4" ht="19.5" customHeight="1">
      <c r="A189" s="96">
        <v>6</v>
      </c>
      <c r="B189" s="72" t="s">
        <v>193</v>
      </c>
      <c r="C189" s="73">
        <v>897</v>
      </c>
      <c r="D189" s="157">
        <v>23313.14970473</v>
      </c>
    </row>
    <row r="190" spans="1:4" ht="19.5" customHeight="1">
      <c r="A190" s="96">
        <v>7</v>
      </c>
      <c r="B190" s="72" t="s">
        <v>199</v>
      </c>
      <c r="C190" s="73">
        <v>1717</v>
      </c>
      <c r="D190" s="157">
        <v>21120.539302279994</v>
      </c>
    </row>
    <row r="191" spans="1:4" ht="19.5" customHeight="1">
      <c r="A191" s="96">
        <v>8</v>
      </c>
      <c r="B191" s="72" t="s">
        <v>219</v>
      </c>
      <c r="C191" s="73">
        <v>167</v>
      </c>
      <c r="D191" s="157">
        <v>14692.6957</v>
      </c>
    </row>
    <row r="192" spans="1:4" ht="19.5" customHeight="1">
      <c r="A192" s="96">
        <v>9</v>
      </c>
      <c r="B192" s="72" t="s">
        <v>53</v>
      </c>
      <c r="C192" s="73">
        <v>1271</v>
      </c>
      <c r="D192" s="157">
        <v>12306.545394889999</v>
      </c>
    </row>
    <row r="193" spans="1:4" ht="19.5" customHeight="1">
      <c r="A193" s="96">
        <v>10</v>
      </c>
      <c r="B193" s="72" t="s">
        <v>225</v>
      </c>
      <c r="C193" s="73">
        <v>79</v>
      </c>
      <c r="D193" s="157">
        <v>11739.238461999999</v>
      </c>
    </row>
    <row r="194" spans="1:4" ht="19.5" customHeight="1">
      <c r="A194" s="96">
        <v>11</v>
      </c>
      <c r="B194" s="72" t="s">
        <v>215</v>
      </c>
      <c r="C194" s="73">
        <v>193</v>
      </c>
      <c r="D194" s="157">
        <v>8917.5175889999991</v>
      </c>
    </row>
    <row r="195" spans="1:4" ht="19.5" customHeight="1">
      <c r="A195" s="96">
        <v>12</v>
      </c>
      <c r="B195" s="72" t="s">
        <v>203</v>
      </c>
      <c r="C195" s="73">
        <v>493</v>
      </c>
      <c r="D195" s="157">
        <v>8800.48648383</v>
      </c>
    </row>
    <row r="196" spans="1:4" ht="19.5" customHeight="1">
      <c r="A196" s="96">
        <v>13</v>
      </c>
      <c r="B196" s="72" t="s">
        <v>197</v>
      </c>
      <c r="C196" s="73">
        <v>349</v>
      </c>
      <c r="D196" s="157">
        <v>8519.3144318499999</v>
      </c>
    </row>
    <row r="197" spans="1:4" ht="19.5" customHeight="1">
      <c r="A197" s="96">
        <v>14</v>
      </c>
      <c r="B197" s="72" t="s">
        <v>194</v>
      </c>
      <c r="C197" s="73">
        <v>567</v>
      </c>
      <c r="D197" s="157">
        <v>8433.9971746699994</v>
      </c>
    </row>
    <row r="198" spans="1:4" ht="19.5" customHeight="1">
      <c r="A198" s="96">
        <v>15</v>
      </c>
      <c r="B198" s="72" t="s">
        <v>196</v>
      </c>
      <c r="C198" s="73">
        <v>152</v>
      </c>
      <c r="D198" s="157">
        <v>7916.1344862400001</v>
      </c>
    </row>
    <row r="199" spans="1:4" ht="19.5" customHeight="1">
      <c r="A199" s="96">
        <v>16</v>
      </c>
      <c r="B199" s="72" t="s">
        <v>213</v>
      </c>
      <c r="C199" s="73">
        <v>475</v>
      </c>
      <c r="D199" s="157">
        <v>6437.9857007800001</v>
      </c>
    </row>
    <row r="200" spans="1:4" ht="19.5" customHeight="1">
      <c r="A200" s="96">
        <v>17</v>
      </c>
      <c r="B200" s="72" t="s">
        <v>222</v>
      </c>
      <c r="C200" s="73">
        <v>221</v>
      </c>
      <c r="D200" s="157">
        <v>6058.3577400000004</v>
      </c>
    </row>
    <row r="201" spans="1:4" ht="19.5" customHeight="1">
      <c r="A201" s="96">
        <v>18</v>
      </c>
      <c r="B201" s="72" t="s">
        <v>201</v>
      </c>
      <c r="C201" s="73">
        <v>515</v>
      </c>
      <c r="D201" s="157">
        <v>5955.4228033600002</v>
      </c>
    </row>
    <row r="202" spans="1:4" ht="19.5" customHeight="1">
      <c r="A202" s="96">
        <v>19</v>
      </c>
      <c r="B202" s="72" t="s">
        <v>204</v>
      </c>
      <c r="C202" s="73">
        <v>888</v>
      </c>
      <c r="D202" s="157">
        <v>5904.0855519699999</v>
      </c>
    </row>
    <row r="203" spans="1:4" ht="19.5" customHeight="1">
      <c r="A203" s="96">
        <v>20</v>
      </c>
      <c r="B203" s="72" t="s">
        <v>231</v>
      </c>
      <c r="C203" s="73">
        <v>62</v>
      </c>
      <c r="D203" s="157">
        <v>4808.1487079999997</v>
      </c>
    </row>
    <row r="204" spans="1:4" ht="19.5" customHeight="1">
      <c r="A204" s="96">
        <v>21</v>
      </c>
      <c r="B204" s="72" t="s">
        <v>209</v>
      </c>
      <c r="C204" s="73">
        <v>359</v>
      </c>
      <c r="D204" s="157">
        <v>4635.422372</v>
      </c>
    </row>
    <row r="205" spans="1:4" ht="19.5" customHeight="1">
      <c r="A205" s="96">
        <v>22</v>
      </c>
      <c r="B205" s="72" t="s">
        <v>239</v>
      </c>
      <c r="C205" s="73">
        <v>14</v>
      </c>
      <c r="D205" s="157">
        <v>4551.0056050000003</v>
      </c>
    </row>
    <row r="206" spans="1:4" ht="19.5" customHeight="1">
      <c r="A206" s="96">
        <v>23</v>
      </c>
      <c r="B206" s="72" t="s">
        <v>218</v>
      </c>
      <c r="C206" s="73">
        <v>118</v>
      </c>
      <c r="D206" s="157">
        <v>4394.326231</v>
      </c>
    </row>
    <row r="207" spans="1:4" ht="19.5" customHeight="1">
      <c r="A207" s="96">
        <v>24</v>
      </c>
      <c r="B207" s="72" t="s">
        <v>269</v>
      </c>
      <c r="C207" s="73">
        <v>123</v>
      </c>
      <c r="D207" s="157">
        <v>4038.1971389999999</v>
      </c>
    </row>
    <row r="208" spans="1:4" ht="19.5" customHeight="1">
      <c r="A208" s="96">
        <v>25</v>
      </c>
      <c r="B208" s="72" t="s">
        <v>234</v>
      </c>
      <c r="C208" s="73">
        <v>155</v>
      </c>
      <c r="D208" s="157">
        <v>3822.268341</v>
      </c>
    </row>
    <row r="209" spans="1:4" ht="19.5" customHeight="1">
      <c r="A209" s="96">
        <v>26</v>
      </c>
      <c r="B209" s="72" t="s">
        <v>205</v>
      </c>
      <c r="C209" s="73">
        <v>379</v>
      </c>
      <c r="D209" s="157">
        <v>3702.8828685500002</v>
      </c>
    </row>
    <row r="210" spans="1:4" ht="19.5" customHeight="1">
      <c r="A210" s="96">
        <v>27</v>
      </c>
      <c r="B210" s="72" t="s">
        <v>210</v>
      </c>
      <c r="C210" s="73">
        <v>124</v>
      </c>
      <c r="D210" s="157">
        <v>3637.9048870000001</v>
      </c>
    </row>
    <row r="211" spans="1:4" ht="19.5" customHeight="1">
      <c r="A211" s="96">
        <v>28</v>
      </c>
      <c r="B211" s="72" t="s">
        <v>235</v>
      </c>
      <c r="C211" s="73">
        <v>43</v>
      </c>
      <c r="D211" s="157">
        <v>3341.314539</v>
      </c>
    </row>
    <row r="212" spans="1:4" ht="19.5" customHeight="1">
      <c r="A212" s="96">
        <v>29</v>
      </c>
      <c r="B212" s="72" t="s">
        <v>230</v>
      </c>
      <c r="C212" s="73">
        <v>128</v>
      </c>
      <c r="D212" s="157">
        <v>2885.038063</v>
      </c>
    </row>
    <row r="213" spans="1:4" ht="19.5" customHeight="1">
      <c r="A213" s="96">
        <v>30</v>
      </c>
      <c r="B213" s="72" t="s">
        <v>266</v>
      </c>
      <c r="C213" s="73">
        <v>50</v>
      </c>
      <c r="D213" s="157">
        <v>2768.6918150000001</v>
      </c>
    </row>
    <row r="214" spans="1:4" ht="19.5" customHeight="1">
      <c r="A214" s="96">
        <v>31</v>
      </c>
      <c r="B214" s="72" t="s">
        <v>206</v>
      </c>
      <c r="C214" s="73">
        <v>212</v>
      </c>
      <c r="D214" s="157">
        <v>2428.215553</v>
      </c>
    </row>
    <row r="215" spans="1:4" ht="19.5" customHeight="1">
      <c r="A215" s="96">
        <v>32</v>
      </c>
      <c r="B215" s="72" t="s">
        <v>202</v>
      </c>
      <c r="C215" s="73">
        <v>106</v>
      </c>
      <c r="D215" s="157">
        <v>2375.5424463999998</v>
      </c>
    </row>
    <row r="216" spans="1:4" ht="19.5" customHeight="1">
      <c r="A216" s="96">
        <v>33</v>
      </c>
      <c r="B216" s="72" t="s">
        <v>191</v>
      </c>
      <c r="C216" s="73">
        <v>85</v>
      </c>
      <c r="D216" s="157">
        <v>2051.7004240000001</v>
      </c>
    </row>
    <row r="217" spans="1:4" ht="19.5" customHeight="1">
      <c r="A217" s="96">
        <v>34</v>
      </c>
      <c r="B217" s="72" t="s">
        <v>259</v>
      </c>
      <c r="C217" s="73">
        <v>53</v>
      </c>
      <c r="D217" s="157">
        <v>2035.9602809999999</v>
      </c>
    </row>
    <row r="218" spans="1:4" ht="19.5" customHeight="1">
      <c r="A218" s="96">
        <v>35</v>
      </c>
      <c r="B218" s="72" t="s">
        <v>221</v>
      </c>
      <c r="C218" s="73">
        <v>59</v>
      </c>
      <c r="D218" s="157">
        <v>2002.4202949999999</v>
      </c>
    </row>
    <row r="219" spans="1:4" ht="19.5" customHeight="1">
      <c r="A219" s="96">
        <v>36</v>
      </c>
      <c r="B219" s="72" t="s">
        <v>211</v>
      </c>
      <c r="C219" s="73">
        <v>55</v>
      </c>
      <c r="D219" s="157">
        <v>1728.3028280000001</v>
      </c>
    </row>
    <row r="220" spans="1:4" ht="19.5" customHeight="1">
      <c r="A220" s="96">
        <v>37</v>
      </c>
      <c r="B220" s="72" t="s">
        <v>212</v>
      </c>
      <c r="C220" s="73">
        <v>64</v>
      </c>
      <c r="D220" s="157">
        <v>1583.2313425499999</v>
      </c>
    </row>
    <row r="221" spans="1:4" ht="19.5" customHeight="1">
      <c r="A221" s="96">
        <v>38</v>
      </c>
      <c r="B221" s="72" t="s">
        <v>207</v>
      </c>
      <c r="C221" s="73">
        <v>89</v>
      </c>
      <c r="D221" s="157">
        <v>1578.810876</v>
      </c>
    </row>
    <row r="222" spans="1:4" ht="19.5" customHeight="1">
      <c r="A222" s="96">
        <v>39</v>
      </c>
      <c r="B222" s="72" t="s">
        <v>223</v>
      </c>
      <c r="C222" s="73">
        <v>103</v>
      </c>
      <c r="D222" s="157">
        <v>1278.321197</v>
      </c>
    </row>
    <row r="223" spans="1:4" ht="19.5" customHeight="1">
      <c r="A223" s="96">
        <v>40</v>
      </c>
      <c r="B223" s="72" t="s">
        <v>217</v>
      </c>
      <c r="C223" s="73">
        <v>97</v>
      </c>
      <c r="D223" s="157">
        <v>1185.5719360000001</v>
      </c>
    </row>
    <row r="224" spans="1:4" ht="19.5" customHeight="1">
      <c r="A224" s="96">
        <v>41</v>
      </c>
      <c r="B224" s="72" t="s">
        <v>216</v>
      </c>
      <c r="C224" s="73">
        <v>24</v>
      </c>
      <c r="D224" s="157">
        <v>1116.2776690000001</v>
      </c>
    </row>
    <row r="225" spans="1:4" ht="19.5" customHeight="1">
      <c r="A225" s="96">
        <v>42</v>
      </c>
      <c r="B225" s="72" t="s">
        <v>220</v>
      </c>
      <c r="C225" s="73">
        <v>67</v>
      </c>
      <c r="D225" s="157">
        <v>866.01071234000005</v>
      </c>
    </row>
    <row r="226" spans="1:4" ht="19.5" customHeight="1">
      <c r="A226" s="96">
        <v>43</v>
      </c>
      <c r="B226" s="72" t="s">
        <v>240</v>
      </c>
      <c r="C226" s="73">
        <v>51</v>
      </c>
      <c r="D226" s="157">
        <v>720.141302</v>
      </c>
    </row>
    <row r="227" spans="1:4" ht="19.5" customHeight="1">
      <c r="A227" s="96">
        <v>44</v>
      </c>
      <c r="B227" s="72" t="s">
        <v>233</v>
      </c>
      <c r="C227" s="73">
        <v>29</v>
      </c>
      <c r="D227" s="157">
        <v>676.07554600000003</v>
      </c>
    </row>
    <row r="228" spans="1:4" ht="19.5" customHeight="1">
      <c r="A228" s="96">
        <v>45</v>
      </c>
      <c r="B228" s="72" t="s">
        <v>198</v>
      </c>
      <c r="C228" s="73">
        <v>25</v>
      </c>
      <c r="D228" s="157">
        <v>612.53025000000002</v>
      </c>
    </row>
    <row r="229" spans="1:4" ht="19.5" customHeight="1">
      <c r="A229" s="96">
        <v>46</v>
      </c>
      <c r="B229" s="72" t="s">
        <v>227</v>
      </c>
      <c r="C229" s="73">
        <v>32</v>
      </c>
      <c r="D229" s="157">
        <v>582.63048100000003</v>
      </c>
    </row>
    <row r="230" spans="1:4" ht="19.5" customHeight="1">
      <c r="A230" s="96">
        <v>47</v>
      </c>
      <c r="B230" s="72" t="s">
        <v>228</v>
      </c>
      <c r="C230" s="73">
        <v>102</v>
      </c>
      <c r="D230" s="157">
        <v>516.21823199999994</v>
      </c>
    </row>
    <row r="231" spans="1:4" ht="19.5" customHeight="1">
      <c r="A231" s="96">
        <v>48</v>
      </c>
      <c r="B231" s="72" t="s">
        <v>224</v>
      </c>
      <c r="C231" s="73">
        <v>33</v>
      </c>
      <c r="D231" s="157">
        <v>446.02306299999998</v>
      </c>
    </row>
    <row r="232" spans="1:4" ht="19.5" customHeight="1">
      <c r="A232" s="96">
        <v>49</v>
      </c>
      <c r="B232" s="72" t="s">
        <v>226</v>
      </c>
      <c r="C232" s="73">
        <v>20</v>
      </c>
      <c r="D232" s="157">
        <v>311.38227499999999</v>
      </c>
    </row>
    <row r="233" spans="1:4" ht="19.5" customHeight="1">
      <c r="A233" s="96">
        <v>50</v>
      </c>
      <c r="B233" s="72" t="s">
        <v>54</v>
      </c>
      <c r="C233" s="73">
        <v>29</v>
      </c>
      <c r="D233" s="157">
        <v>281.937545</v>
      </c>
    </row>
    <row r="234" spans="1:4" ht="19.5" customHeight="1">
      <c r="A234" s="96">
        <v>51</v>
      </c>
      <c r="B234" s="72" t="s">
        <v>56</v>
      </c>
      <c r="C234" s="73">
        <v>10</v>
      </c>
      <c r="D234" s="157">
        <v>246.723499</v>
      </c>
    </row>
    <row r="235" spans="1:4" ht="19.5" customHeight="1">
      <c r="A235" s="96">
        <v>52</v>
      </c>
      <c r="B235" s="72" t="s">
        <v>260</v>
      </c>
      <c r="C235" s="73">
        <v>42</v>
      </c>
      <c r="D235" s="157">
        <v>240.36246</v>
      </c>
    </row>
    <row r="236" spans="1:4" ht="19.5" customHeight="1">
      <c r="A236" s="96">
        <v>53</v>
      </c>
      <c r="B236" s="72" t="s">
        <v>232</v>
      </c>
      <c r="C236" s="73">
        <v>22</v>
      </c>
      <c r="D236" s="157">
        <v>232.81356987000001</v>
      </c>
    </row>
    <row r="237" spans="1:4" ht="19.5" customHeight="1">
      <c r="A237" s="96">
        <v>54</v>
      </c>
      <c r="B237" s="72" t="s">
        <v>236</v>
      </c>
      <c r="C237" s="73">
        <v>14</v>
      </c>
      <c r="D237" s="157">
        <v>228.77584300000001</v>
      </c>
    </row>
    <row r="238" spans="1:4" ht="19.5" customHeight="1">
      <c r="A238" s="96">
        <v>55</v>
      </c>
      <c r="B238" s="72" t="s">
        <v>208</v>
      </c>
      <c r="C238" s="73">
        <v>25</v>
      </c>
      <c r="D238" s="157">
        <v>209.55146099999999</v>
      </c>
    </row>
    <row r="239" spans="1:4" ht="19.5" customHeight="1">
      <c r="A239" s="96">
        <v>56</v>
      </c>
      <c r="B239" s="72" t="s">
        <v>238</v>
      </c>
      <c r="C239" s="73">
        <v>18</v>
      </c>
      <c r="D239" s="157">
        <v>204.524642</v>
      </c>
    </row>
    <row r="240" spans="1:4" ht="19.5" customHeight="1">
      <c r="A240" s="96">
        <v>57</v>
      </c>
      <c r="B240" s="72" t="s">
        <v>229</v>
      </c>
      <c r="C240" s="73">
        <v>11</v>
      </c>
      <c r="D240" s="157">
        <v>157.833821</v>
      </c>
    </row>
    <row r="241" spans="1:4" ht="19.5" customHeight="1">
      <c r="A241" s="96">
        <v>58</v>
      </c>
      <c r="B241" s="72" t="s">
        <v>261</v>
      </c>
      <c r="C241" s="73">
        <v>10</v>
      </c>
      <c r="D241" s="157">
        <v>135.72999999999999</v>
      </c>
    </row>
    <row r="242" spans="1:4" ht="19.5" customHeight="1">
      <c r="A242" s="96">
        <v>59</v>
      </c>
      <c r="B242" s="72" t="s">
        <v>262</v>
      </c>
      <c r="C242" s="73">
        <v>17</v>
      </c>
      <c r="D242" s="157">
        <v>36.424999999999997</v>
      </c>
    </row>
    <row r="243" spans="1:4" ht="19.5" customHeight="1">
      <c r="A243" s="96">
        <v>60</v>
      </c>
      <c r="B243" s="72" t="s">
        <v>55</v>
      </c>
      <c r="C243" s="73">
        <v>7</v>
      </c>
      <c r="D243" s="157">
        <v>21.086030000000001</v>
      </c>
    </row>
    <row r="244" spans="1:4" ht="19.5" customHeight="1">
      <c r="A244" s="96">
        <v>61</v>
      </c>
      <c r="B244" s="72" t="s">
        <v>263</v>
      </c>
      <c r="C244" s="73">
        <v>4</v>
      </c>
      <c r="D244" s="157">
        <v>6.34695681</v>
      </c>
    </row>
    <row r="245" spans="1:4" ht="19.5" customHeight="1">
      <c r="A245" s="96">
        <v>62</v>
      </c>
      <c r="B245" s="72" t="s">
        <v>264</v>
      </c>
      <c r="C245" s="73">
        <v>6</v>
      </c>
      <c r="D245" s="157">
        <v>4.1469940000000003</v>
      </c>
    </row>
    <row r="246" spans="1:4" ht="19.5" customHeight="1">
      <c r="A246" s="96">
        <v>63</v>
      </c>
      <c r="B246" s="72" t="s">
        <v>265</v>
      </c>
      <c r="C246" s="73">
        <v>1</v>
      </c>
      <c r="D246" s="157">
        <v>3</v>
      </c>
    </row>
    <row r="247" spans="1:4" ht="19.5" customHeight="1">
      <c r="A247" s="96">
        <v>64</v>
      </c>
      <c r="B247" s="72" t="s">
        <v>237</v>
      </c>
      <c r="C247" s="73">
        <v>1</v>
      </c>
      <c r="D247" s="157">
        <v>1.5</v>
      </c>
    </row>
    <row r="248" spans="1:4" ht="19.5" customHeight="1">
      <c r="A248" s="174" t="s">
        <v>159</v>
      </c>
      <c r="B248" s="174"/>
      <c r="C248" s="74">
        <f>SUM(C184:C247)</f>
        <v>34527</v>
      </c>
      <c r="D248" s="159">
        <f>SUM(D184:D247)</f>
        <v>408093.01885251992</v>
      </c>
    </row>
    <row r="249" spans="1:4" ht="15" customHeight="1"/>
    <row r="250" spans="1:4" ht="26.25" customHeight="1"/>
    <row r="251" spans="1:4" ht="15.75" customHeight="1"/>
  </sheetData>
  <sortState xmlns:xlrd2="http://schemas.microsoft.com/office/spreadsheetml/2017/richdata2" ref="B184:D247">
    <sortCondition descending="1" ref="D184:D247"/>
  </sortState>
  <mergeCells count="11">
    <mergeCell ref="A1:D1"/>
    <mergeCell ref="A178:B178"/>
    <mergeCell ref="A180:D180"/>
    <mergeCell ref="A181:D181"/>
    <mergeCell ref="A248:B248"/>
    <mergeCell ref="A3:B3"/>
    <mergeCell ref="A5:D5"/>
    <mergeCell ref="A6:D6"/>
    <mergeCell ref="A28:B28"/>
    <mergeCell ref="A34:D34"/>
    <mergeCell ref="A35:D35"/>
  </mergeCells>
  <conditionalFormatting sqref="B248:B1048576 B2 B4 B7:B8 B28:B33 B35:B36 B178:B179 B181:B182">
    <cfRule type="duplicateValues" dxfId="56" priority="78"/>
  </conditionalFormatting>
  <conditionalFormatting sqref="B1">
    <cfRule type="duplicateValues" dxfId="55" priority="76"/>
  </conditionalFormatting>
  <conditionalFormatting sqref="B3">
    <cfRule type="duplicateValues" dxfId="54" priority="75"/>
  </conditionalFormatting>
  <conditionalFormatting sqref="B9">
    <cfRule type="duplicateValues" dxfId="53" priority="73" stopIfTrue="1"/>
    <cfRule type="duplicateValues" dxfId="52" priority="74" stopIfTrue="1"/>
  </conditionalFormatting>
  <conditionalFormatting sqref="B12">
    <cfRule type="duplicateValues" dxfId="51" priority="67" stopIfTrue="1"/>
    <cfRule type="duplicateValues" dxfId="50" priority="68" stopIfTrue="1"/>
  </conditionalFormatting>
  <conditionalFormatting sqref="B13">
    <cfRule type="duplicateValues" dxfId="49" priority="65" stopIfTrue="1"/>
    <cfRule type="duplicateValues" dxfId="48" priority="66" stopIfTrue="1"/>
  </conditionalFormatting>
  <conditionalFormatting sqref="B14">
    <cfRule type="duplicateValues" dxfId="47" priority="63" stopIfTrue="1"/>
    <cfRule type="duplicateValues" dxfId="46" priority="64" stopIfTrue="1"/>
  </conditionalFormatting>
  <conditionalFormatting sqref="B15">
    <cfRule type="duplicateValues" dxfId="45" priority="61" stopIfTrue="1"/>
    <cfRule type="duplicateValues" dxfId="44" priority="62" stopIfTrue="1"/>
  </conditionalFormatting>
  <conditionalFormatting sqref="B16">
    <cfRule type="duplicateValues" dxfId="43" priority="59" stopIfTrue="1"/>
    <cfRule type="duplicateValues" dxfId="42" priority="60" stopIfTrue="1"/>
  </conditionalFormatting>
  <conditionalFormatting sqref="B17">
    <cfRule type="duplicateValues" dxfId="41" priority="57" stopIfTrue="1"/>
    <cfRule type="duplicateValues" dxfId="40" priority="58" stopIfTrue="1"/>
  </conditionalFormatting>
  <conditionalFormatting sqref="B18">
    <cfRule type="duplicateValues" dxfId="39" priority="55" stopIfTrue="1"/>
    <cfRule type="duplicateValues" dxfId="38" priority="56" stopIfTrue="1"/>
  </conditionalFormatting>
  <conditionalFormatting sqref="B19">
    <cfRule type="duplicateValues" dxfId="37" priority="53" stopIfTrue="1"/>
    <cfRule type="duplicateValues" dxfId="36" priority="54" stopIfTrue="1"/>
  </conditionalFormatting>
  <conditionalFormatting sqref="B20">
    <cfRule type="duplicateValues" dxfId="35" priority="51" stopIfTrue="1"/>
    <cfRule type="duplicateValues" dxfId="34" priority="52" stopIfTrue="1"/>
  </conditionalFormatting>
  <conditionalFormatting sqref="B21">
    <cfRule type="duplicateValues" dxfId="33" priority="49" stopIfTrue="1"/>
    <cfRule type="duplicateValues" dxfId="32" priority="50" stopIfTrue="1"/>
  </conditionalFormatting>
  <conditionalFormatting sqref="B22">
    <cfRule type="duplicateValues" dxfId="31" priority="47" stopIfTrue="1"/>
    <cfRule type="duplicateValues" dxfId="30" priority="48" stopIfTrue="1"/>
  </conditionalFormatting>
  <conditionalFormatting sqref="B23">
    <cfRule type="duplicateValues" dxfId="29" priority="45" stopIfTrue="1"/>
    <cfRule type="duplicateValues" dxfId="28" priority="46" stopIfTrue="1"/>
  </conditionalFormatting>
  <conditionalFormatting sqref="B25">
    <cfRule type="duplicateValues" dxfId="27" priority="39" stopIfTrue="1"/>
    <cfRule type="duplicateValues" dxfId="26" priority="40" stopIfTrue="1"/>
  </conditionalFormatting>
  <conditionalFormatting sqref="B34">
    <cfRule type="duplicateValues" dxfId="25" priority="38"/>
  </conditionalFormatting>
  <conditionalFormatting sqref="B67:B68">
    <cfRule type="duplicateValues" dxfId="24" priority="31" stopIfTrue="1"/>
    <cfRule type="duplicateValues" dxfId="23" priority="32" stopIfTrue="1"/>
  </conditionalFormatting>
  <conditionalFormatting sqref="B67:B68">
    <cfRule type="duplicateValues" dxfId="22" priority="33" stopIfTrue="1"/>
  </conditionalFormatting>
  <conditionalFormatting sqref="B184:B212">
    <cfRule type="duplicateValues" dxfId="21" priority="27"/>
  </conditionalFormatting>
  <conditionalFormatting sqref="B10">
    <cfRule type="duplicateValues" dxfId="20" priority="24" stopIfTrue="1"/>
    <cfRule type="duplicateValues" dxfId="19" priority="25" stopIfTrue="1"/>
  </conditionalFormatting>
  <conditionalFormatting sqref="B86">
    <cfRule type="duplicateValues" dxfId="18" priority="23"/>
  </conditionalFormatting>
  <conditionalFormatting sqref="B130:B131">
    <cfRule type="duplicateValues" dxfId="17" priority="22"/>
  </conditionalFormatting>
  <conditionalFormatting sqref="B11">
    <cfRule type="duplicateValues" dxfId="16" priority="20" stopIfTrue="1"/>
    <cfRule type="duplicateValues" dxfId="15" priority="21" stopIfTrue="1"/>
  </conditionalFormatting>
  <conditionalFormatting sqref="B26">
    <cfRule type="duplicateValues" dxfId="14" priority="18" stopIfTrue="1"/>
    <cfRule type="duplicateValues" dxfId="13" priority="19" stopIfTrue="1"/>
  </conditionalFormatting>
  <conditionalFormatting sqref="B24">
    <cfRule type="duplicateValues" dxfId="12" priority="16" stopIfTrue="1"/>
    <cfRule type="duplicateValues" dxfId="11" priority="17" stopIfTrue="1"/>
  </conditionalFormatting>
  <conditionalFormatting sqref="B58">
    <cfRule type="duplicateValues" dxfId="10" priority="10" stopIfTrue="1"/>
    <cfRule type="duplicateValues" dxfId="9" priority="11" stopIfTrue="1"/>
  </conditionalFormatting>
  <conditionalFormatting sqref="B58">
    <cfRule type="duplicateValues" dxfId="8" priority="12" stopIfTrue="1"/>
  </conditionalFormatting>
  <conditionalFormatting sqref="B57">
    <cfRule type="duplicateValues" dxfId="7" priority="8"/>
  </conditionalFormatting>
  <conditionalFormatting sqref="B61:B62">
    <cfRule type="duplicateValues" dxfId="6" priority="7"/>
  </conditionalFormatting>
  <conditionalFormatting sqref="B163:B164">
    <cfRule type="duplicateValues" dxfId="5" priority="5"/>
  </conditionalFormatting>
  <conditionalFormatting sqref="B38:B56 B87:B109 B59 B63:B66 B165:B172 B174:B177 B69:B85 B116:B129 B132:B162">
    <cfRule type="duplicateValues" dxfId="4" priority="708"/>
  </conditionalFormatting>
  <conditionalFormatting sqref="B173">
    <cfRule type="duplicateValues" dxfId="3" priority="3"/>
  </conditionalFormatting>
  <conditionalFormatting sqref="B213:B247">
    <cfRule type="duplicateValues" dxfId="2" priority="724"/>
  </conditionalFormatting>
  <conditionalFormatting sqref="B60">
    <cfRule type="duplicateValues" dxfId="1" priority="2"/>
  </conditionalFormatting>
  <conditionalFormatting sqref="B110:B115">
    <cfRule type="duplicateValues" dxfId="0" priority="1"/>
  </conditionalFormatting>
  <pageMargins left="0.7" right="0.45" top="0.5" bottom="0.5" header="0.3" footer="0.3"/>
  <pageSetup paperSize="9" fitToHeight="0" orientation="portrait" r:id="rId1"/>
  <rowBreaks count="2" manualBreakCount="2">
    <brk id="33" max="3" man="1"/>
    <brk id="17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December</vt:lpstr>
      <vt:lpstr>December 2021</vt:lpstr>
      <vt:lpstr>Accumulated as of Dec 2021</vt:lpstr>
      <vt:lpstr>'Accumulated as of Dec 2021'!Print_Area</vt:lpstr>
      <vt:lpstr>December!Print_Area</vt:lpstr>
      <vt:lpstr>'December 2021'!Print_Area</vt:lpstr>
      <vt:lpstr>'Accumulated as of Dec 2021'!Print_Titles</vt:lpstr>
      <vt:lpstr>'December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Microsoft Office User</cp:lastModifiedBy>
  <cp:lastPrinted>2021-06-22T10:45:43Z</cp:lastPrinted>
  <dcterms:created xsi:type="dcterms:W3CDTF">2020-03-20T08:58:11Z</dcterms:created>
  <dcterms:modified xsi:type="dcterms:W3CDTF">2022-01-03T18:07:15Z</dcterms:modified>
</cp:coreProperties>
</file>