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4.LAN_Linh tinh\Giai tri\Dich cho TTTH\6 thang cuoi nam 2020\"/>
    </mc:Choice>
  </mc:AlternateContent>
  <bookViews>
    <workbookView xWindow="0" yWindow="0" windowWidth="23040" windowHeight="9384" tabRatio="777" activeTab="2"/>
  </bookViews>
  <sheets>
    <sheet name="September" sheetId="1" r:id="rId1"/>
    <sheet name="September, 2020" sheetId="2" r:id="rId2"/>
    <sheet name="Accumulated as of Sept, 2020" sheetId="3" r:id="rId3"/>
  </sheets>
  <definedNames>
    <definedName name="_xlnm._FilterDatabase" localSheetId="1" hidden="1">'September, 2020'!$A$8:$N$210</definedName>
    <definedName name="_xlnm.Print_Area" localSheetId="2">'Accumulated as of Sept, 2020'!$A$1:$D$246</definedName>
    <definedName name="_xlnm.Print_Area" localSheetId="0">September!$A$1:$F$25</definedName>
    <definedName name="_xlnm.Print_Area" localSheetId="1">'September, 2020'!$A$1:$I$210</definedName>
    <definedName name="_xlnm.Print_Titles" localSheetId="2">'Accumulated as of Sept, 2020'!$181:$181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6" i="3" l="1"/>
  <c r="D176" i="3"/>
  <c r="D246" i="3"/>
  <c r="G210" i="2" l="1"/>
  <c r="E144" i="2"/>
  <c r="F144" i="2"/>
  <c r="G144" i="2"/>
  <c r="E17" i="1" s="1"/>
  <c r="C144" i="2"/>
  <c r="E15" i="1" s="1"/>
  <c r="D144" i="2"/>
  <c r="H144" i="2"/>
  <c r="I27" i="2" l="1"/>
  <c r="I144" i="2"/>
  <c r="C246" i="3"/>
  <c r="A179" i="3"/>
  <c r="A35" i="3"/>
  <c r="D28" i="3"/>
  <c r="C28" i="3"/>
  <c r="H210" i="2"/>
  <c r="A147" i="2"/>
  <c r="A30" i="2"/>
  <c r="H27" i="2"/>
  <c r="E13" i="1" s="1"/>
  <c r="G27" i="2"/>
  <c r="F21" i="1"/>
  <c r="F20" i="1"/>
  <c r="F19" i="1"/>
  <c r="F9" i="1"/>
  <c r="C27" i="2" l="1"/>
  <c r="C210" i="2"/>
  <c r="F27" i="2"/>
  <c r="E12" i="1" s="1"/>
  <c r="E27" i="2"/>
  <c r="E16" i="1" s="1"/>
  <c r="D27" i="2"/>
  <c r="E11" i="1" s="1"/>
  <c r="E210" i="2"/>
  <c r="D210" i="2"/>
  <c r="F210" i="2"/>
  <c r="F16" i="1" l="1"/>
  <c r="F15" i="1"/>
  <c r="F12" i="1"/>
  <c r="E10" i="1"/>
  <c r="F11" i="1"/>
  <c r="I210" i="2"/>
  <c r="F17" i="1" l="1"/>
  <c r="F13" i="1"/>
  <c r="F10" i="1" l="1"/>
</calcChain>
</file>

<file path=xl/sharedStrings.xml><?xml version="1.0" encoding="utf-8"?>
<sst xmlns="http://schemas.openxmlformats.org/spreadsheetml/2006/main" count="520" uniqueCount="299">
  <si>
    <t>triệu USD</t>
  </si>
  <si>
    <t>2.1</t>
  </si>
  <si>
    <t>2.2</t>
  </si>
  <si>
    <t>2.3</t>
  </si>
  <si>
    <t>3.1</t>
  </si>
  <si>
    <t>3.2</t>
  </si>
  <si>
    <t>3.3</t>
  </si>
  <si>
    <t>Xuất khẩu</t>
  </si>
  <si>
    <t>4.1</t>
  </si>
  <si>
    <t xml:space="preserve">   Xuất khẩu (kể cả dầu thô)</t>
  </si>
  <si>
    <t>4.2</t>
  </si>
  <si>
    <t xml:space="preserve">   Xuất khẩu (không kể dầu thô)</t>
  </si>
  <si>
    <t>Nhập khẩu</t>
  </si>
  <si>
    <t>Ghi chú:</t>
  </si>
  <si>
    <t>Lũy kế đến 20/4/2013</t>
  </si>
  <si>
    <t xml:space="preserve">Vốn thực hiện </t>
  </si>
  <si>
    <t>103,3 tỷ USD</t>
  </si>
  <si>
    <t xml:space="preserve">Vốn đăng ký  </t>
  </si>
  <si>
    <t xml:space="preserve">214,4 tỷ USD </t>
  </si>
  <si>
    <t xml:space="preserve">Số dự án </t>
  </si>
  <si>
    <t>Singapore</t>
  </si>
  <si>
    <t>Malaysia</t>
  </si>
  <si>
    <t>Australia</t>
  </si>
  <si>
    <t>Samoa</t>
  </si>
  <si>
    <t>Anguilla</t>
  </si>
  <si>
    <t>Cayman Islands</t>
  </si>
  <si>
    <t>Seychelles</t>
  </si>
  <si>
    <t>Canada</t>
  </si>
  <si>
    <t>Luxembourg</t>
  </si>
  <si>
    <t>Belize</t>
  </si>
  <si>
    <t>Marshall Islands</t>
  </si>
  <si>
    <t>Afghanistan</t>
  </si>
  <si>
    <t>British West Indies</t>
  </si>
  <si>
    <t>Pakistan</t>
  </si>
  <si>
    <t>Philippines</t>
  </si>
  <si>
    <t>Israel</t>
  </si>
  <si>
    <t>Nigeria</t>
  </si>
  <si>
    <t>Ethiopia</t>
  </si>
  <si>
    <t>Saint Kitts and Nevis</t>
  </si>
  <si>
    <t>Syrian Arab Republic</t>
  </si>
  <si>
    <t>Sri Lanka</t>
  </si>
  <si>
    <t>Iceland</t>
  </si>
  <si>
    <t>New Zealand</t>
  </si>
  <si>
    <t>Ireland</t>
  </si>
  <si>
    <t>Indonesia</t>
  </si>
  <si>
    <t>Kazakhstan</t>
  </si>
  <si>
    <t>Jordan</t>
  </si>
  <si>
    <t>Albania</t>
  </si>
  <si>
    <t>Iran (Islamic Republic of)</t>
  </si>
  <si>
    <t>Republic of Moldova</t>
  </si>
  <si>
    <t>Mali</t>
  </si>
  <si>
    <t>Dominica</t>
  </si>
  <si>
    <t>Slovakia</t>
  </si>
  <si>
    <t>Vanuatu</t>
  </si>
  <si>
    <t>Bangladesh</t>
  </si>
  <si>
    <t>Venezuela</t>
  </si>
  <si>
    <t>Algeria</t>
  </si>
  <si>
    <t>Libya</t>
  </si>
  <si>
    <t>Brazil</t>
  </si>
  <si>
    <t>Nepal</t>
  </si>
  <si>
    <t>Hungary</t>
  </si>
  <si>
    <t>Chile</t>
  </si>
  <si>
    <t>Belarus</t>
  </si>
  <si>
    <t>Litva</t>
  </si>
  <si>
    <t>Guinea</t>
  </si>
  <si>
    <t>Democratic Republic of the Congo</t>
  </si>
  <si>
    <t>Lithuania</t>
  </si>
  <si>
    <t>Mexico</t>
  </si>
  <si>
    <t>Kyrgyzstan</t>
  </si>
  <si>
    <t>Long An</t>
  </si>
  <si>
    <t>An Giang</t>
  </si>
  <si>
    <t>Gia Lai</t>
  </si>
  <si>
    <t>Kon Tum</t>
  </si>
  <si>
    <t>Brunei Darussalam</t>
  </si>
  <si>
    <t>Mauritius</t>
  </si>
  <si>
    <t>Bermuda</t>
  </si>
  <si>
    <t>Cook Islands</t>
  </si>
  <si>
    <t>Bahamas</t>
  </si>
  <si>
    <t>Angola</t>
  </si>
  <si>
    <t>Barbados</t>
  </si>
  <si>
    <t>Ecuador</t>
  </si>
  <si>
    <t>Saint Vincent and the Grenadines</t>
  </si>
  <si>
    <t>Swaziland</t>
  </si>
  <si>
    <t>Panama</t>
  </si>
  <si>
    <t>Channel Islands</t>
  </si>
  <si>
    <t>Isle of Man</t>
  </si>
  <si>
    <t>Bulgaria</t>
  </si>
  <si>
    <t>El Salvador</t>
  </si>
  <si>
    <t>Oman</t>
  </si>
  <si>
    <t>Costa Rica</t>
  </si>
  <si>
    <t>Armenia</t>
  </si>
  <si>
    <t>Island of Nevis</t>
  </si>
  <si>
    <t>United States Virgin Islands</t>
  </si>
  <si>
    <t>Andorra</t>
  </si>
  <si>
    <t>Guatemala</t>
  </si>
  <si>
    <t>Turks &amp; Caicos Islands</t>
  </si>
  <si>
    <t>Slovenia</t>
  </si>
  <si>
    <t>Serbia</t>
  </si>
  <si>
    <t>Kuwait</t>
  </si>
  <si>
    <t>Guinea Bissau</t>
  </si>
  <si>
    <t>Ghana</t>
  </si>
  <si>
    <t>Myanmar</t>
  </si>
  <si>
    <t>Guam</t>
  </si>
  <si>
    <t>Sudan</t>
  </si>
  <si>
    <t>Estonia</t>
  </si>
  <si>
    <t>Maldives</t>
  </si>
  <si>
    <t>Monaco</t>
  </si>
  <si>
    <t>Latvia</t>
  </si>
  <si>
    <t>Antigua and Barbuda</t>
  </si>
  <si>
    <t>Argentina</t>
  </si>
  <si>
    <t>Uruguay</t>
  </si>
  <si>
    <t>Honduras</t>
  </si>
  <si>
    <t>British Isles</t>
  </si>
  <si>
    <t>Palestine</t>
  </si>
  <si>
    <t>Yemen</t>
  </si>
  <si>
    <t>Turkmenistan</t>
  </si>
  <si>
    <t>Uganda</t>
  </si>
  <si>
    <t>Sierra Leone</t>
  </si>
  <si>
    <t>Djibouti</t>
  </si>
  <si>
    <t>Cameroon</t>
  </si>
  <si>
    <t>Liechtenstein</t>
  </si>
  <si>
    <t>Ukraine</t>
  </si>
  <si>
    <t>Kenya</t>
  </si>
  <si>
    <t>Liberia</t>
  </si>
  <si>
    <t>Malta</t>
  </si>
  <si>
    <t>Lesotho</t>
  </si>
  <si>
    <t>Colombia</t>
  </si>
  <si>
    <t>Appendix I</t>
  </si>
  <si>
    <t>FOREIGN INVESTMENT AGENCY</t>
  </si>
  <si>
    <t>Hanoi,</t>
  </si>
  <si>
    <t>dated September 20, 2020</t>
  </si>
  <si>
    <t>FDI BRIEF REPORT FOR THE FIRST NINE MONTHS OF 2020</t>
  </si>
  <si>
    <t>No.</t>
  </si>
  <si>
    <t>Indicator</t>
  </si>
  <si>
    <t>Unit</t>
  </si>
  <si>
    <t>Comparison</t>
  </si>
  <si>
    <t>The first nine months of 2019</t>
  </si>
  <si>
    <t>The first nine months of 2020</t>
  </si>
  <si>
    <t>Realized capital</t>
  </si>
  <si>
    <t>mil. USD</t>
  </si>
  <si>
    <t>Registered capital*</t>
  </si>
  <si>
    <t xml:space="preserve">   Newly registered</t>
  </si>
  <si>
    <t xml:space="preserve">   Additionally registered</t>
  </si>
  <si>
    <t xml:space="preserve">   Capital contribution, share purchase</t>
  </si>
  <si>
    <t>Number of projects*</t>
  </si>
  <si>
    <t>project</t>
  </si>
  <si>
    <t>turn of project</t>
  </si>
  <si>
    <t>Accumulated as of September 20, 2020:</t>
  </si>
  <si>
    <t>138 countries and territories having investments in Vietnam with 32,658 projects and total registered capital of 381.53 billion USD. South Korea leads the list, followed by Japan, Singapore and Taiwan.</t>
  </si>
  <si>
    <t>*Figures as calculated from January 1 to the 20th of the reporting month</t>
  </si>
  <si>
    <t>Appendix II</t>
  </si>
  <si>
    <t>Foreign Investment Agency</t>
  </si>
  <si>
    <t>FDI ATTRACTION IN THE FIRST NINE MONTHS OF 2020 BY SECTOR</t>
  </si>
  <si>
    <t>As from January 01 to September 20, 2020</t>
  </si>
  <si>
    <t>Sector</t>
  </si>
  <si>
    <t>Number of new projects</t>
  </si>
  <si>
    <t>Newly registered capital 
(Mil. USD)</t>
  </si>
  <si>
    <t>Number of extended projects</t>
  </si>
  <si>
    <t>Additional registered capital
(Mil. USD)</t>
  </si>
  <si>
    <t>Number of capital contribution and share purchase projects</t>
  </si>
  <si>
    <t>Capital contribution and share purchase (Mil. USD)</t>
  </si>
  <si>
    <t>Total registered capital (Mil. USD)</t>
  </si>
  <si>
    <t>Manufacturing, processing</t>
  </si>
  <si>
    <t>Production, electricity, gas, steam and air conditioning supply</t>
  </si>
  <si>
    <t>Real estate activities</t>
  </si>
  <si>
    <t>Wholesale and retail trade; repair of motor vehicles and motorcycles</t>
  </si>
  <si>
    <t>Professional, scientific and technical activities</t>
  </si>
  <si>
    <t>Construction</t>
  </si>
  <si>
    <t>Financial, banking and insurance activities</t>
  </si>
  <si>
    <t>Accommodation and food service activities</t>
  </si>
  <si>
    <t>Information and communication</t>
  </si>
  <si>
    <t>Transportation and storage</t>
  </si>
  <si>
    <t>Agriculture, forestry and fishing</t>
  </si>
  <si>
    <t>Education and training</t>
  </si>
  <si>
    <t>Administrative and support service activities</t>
  </si>
  <si>
    <t>Public health and social work activities</t>
  </si>
  <si>
    <t>Water supply, sewerage, waste management and remediation activities</t>
  </si>
  <si>
    <t>Mining and quarrying</t>
  </si>
  <si>
    <t>Other service activities</t>
  </si>
  <si>
    <t>Arts, entertainment and recreation</t>
  </si>
  <si>
    <t>Total</t>
  </si>
  <si>
    <t>FDI ATTRACTION IN THE FIRST NINE MONTHS OF  2020 BY COUNTERPART</t>
  </si>
  <si>
    <t>Counterpart</t>
  </si>
  <si>
    <t>South Korea</t>
  </si>
  <si>
    <t>China</t>
  </si>
  <si>
    <t>Japan</t>
  </si>
  <si>
    <t>Thailand</t>
  </si>
  <si>
    <t>Taiwan</t>
  </si>
  <si>
    <t>Hong Kong</t>
  </si>
  <si>
    <t>British Virgin Islands</t>
  </si>
  <si>
    <t>Netherlands</t>
  </si>
  <si>
    <t>United States</t>
  </si>
  <si>
    <t>United Kingdom</t>
  </si>
  <si>
    <t>France</t>
  </si>
  <si>
    <t>Switzerland</t>
  </si>
  <si>
    <t>Poland</t>
  </si>
  <si>
    <t>Germany</t>
  </si>
  <si>
    <t>Cambodia</t>
  </si>
  <si>
    <t>India</t>
  </si>
  <si>
    <t>Spain</t>
  </si>
  <si>
    <t>Denmark</t>
  </si>
  <si>
    <t>United Arab Emirates</t>
  </si>
  <si>
    <t>Federation of Russia</t>
  </si>
  <si>
    <t>Sweden</t>
  </si>
  <si>
    <t>Belgium</t>
  </si>
  <si>
    <t>Italy</t>
  </si>
  <si>
    <t>Syprus Republic</t>
  </si>
  <si>
    <t>Portugal</t>
  </si>
  <si>
    <t>Laos</t>
  </si>
  <si>
    <t>Turkey</t>
  </si>
  <si>
    <t>Macau</t>
  </si>
  <si>
    <t>Finland</t>
  </si>
  <si>
    <t>Austria</t>
  </si>
  <si>
    <t>Saudi Arabia</t>
  </si>
  <si>
    <t>Egypt</t>
  </si>
  <si>
    <t>South Africa</t>
  </si>
  <si>
    <t>Czech Republic</t>
  </si>
  <si>
    <t>Greece</t>
  </si>
  <si>
    <t>Cuba</t>
  </si>
  <si>
    <t>Trinidad and Tobago</t>
  </si>
  <si>
    <t>Norway</t>
  </si>
  <si>
    <t>Iraq</t>
  </si>
  <si>
    <t>Romania</t>
  </si>
  <si>
    <t>Libanon</t>
  </si>
  <si>
    <t>FDI ATTRACTION IN THE FIRST NINE MONTHS OF 2020 BY LOCATION</t>
  </si>
  <si>
    <t>Location</t>
  </si>
  <si>
    <t>Hochiminh City</t>
  </si>
  <si>
    <t>Bac Lieu</t>
  </si>
  <si>
    <t>Ha Noi</t>
  </si>
  <si>
    <t>Ba Ria - Vung Tau</t>
  </si>
  <si>
    <t>Binh Duong</t>
  </si>
  <si>
    <t>Hai Phong</t>
  </si>
  <si>
    <t>Bac Ninh</t>
  </si>
  <si>
    <t>Ha Nam</t>
  </si>
  <si>
    <t>Tay Ninh</t>
  </si>
  <si>
    <t>Dong Nai</t>
  </si>
  <si>
    <t>Bac Giang</t>
  </si>
  <si>
    <t>Quang Ninh</t>
  </si>
  <si>
    <t>Thanh Hoa</t>
  </si>
  <si>
    <t>Quang Binh</t>
  </si>
  <si>
    <t>Vinh Phuc</t>
  </si>
  <si>
    <t>Hung Yen</t>
  </si>
  <si>
    <t>Phu Tho</t>
  </si>
  <si>
    <t>Vinh Long</t>
  </si>
  <si>
    <t>Hai Duong</t>
  </si>
  <si>
    <t>Da Nang</t>
  </si>
  <si>
    <t>Tien Giang</t>
  </si>
  <si>
    <t>Quang Ngai</t>
  </si>
  <si>
    <t>Binh Phuoc</t>
  </si>
  <si>
    <t>Binh Thuan</t>
  </si>
  <si>
    <t>Thai Binh</t>
  </si>
  <si>
    <t>Tra Vinh</t>
  </si>
  <si>
    <t>Nam Dinh</t>
  </si>
  <si>
    <t>Nghe An</t>
  </si>
  <si>
    <t>Thai Nguyen</t>
  </si>
  <si>
    <t>Khanh Hoa</t>
  </si>
  <si>
    <t>Ben Tre</t>
  </si>
  <si>
    <t>Ninh Binh</t>
  </si>
  <si>
    <t>Can Tho</t>
  </si>
  <si>
    <t>Thua Thien Hue</t>
  </si>
  <si>
    <t>Binh Dinh</t>
  </si>
  <si>
    <t>Hoa Binh</t>
  </si>
  <si>
    <t>Dong Thap</t>
  </si>
  <si>
    <t>Lam Dong</t>
  </si>
  <si>
    <t>Kien Giang</t>
  </si>
  <si>
    <t>Tuyen Quang</t>
  </si>
  <si>
    <t>Quang Tri</t>
  </si>
  <si>
    <t>Soc Trang</t>
  </si>
  <si>
    <t>Lao Cai</t>
  </si>
  <si>
    <t>Ha Tinh</t>
  </si>
  <si>
    <t>Dak Nong</t>
  </si>
  <si>
    <t>Yen Bai</t>
  </si>
  <si>
    <t>Dak Lak</t>
  </si>
  <si>
    <t>Hau Giang</t>
  </si>
  <si>
    <t>Son La</t>
  </si>
  <si>
    <t>Phu Yen</t>
  </si>
  <si>
    <t>Dien Bien</t>
  </si>
  <si>
    <t>Cao Bang</t>
  </si>
  <si>
    <t>Ca Mau</t>
  </si>
  <si>
    <t>Bac Kan</t>
  </si>
  <si>
    <t>Quang Nam</t>
  </si>
  <si>
    <t>Ninh Thuan</t>
  </si>
  <si>
    <t>Appendix III</t>
  </si>
  <si>
    <t>FDI ATTRACTION IN VIETNAM BY SECTOR</t>
  </si>
  <si>
    <t>(Valid projects accumulated as of September 20, 2020)</t>
  </si>
  <si>
    <t>Number of projects</t>
  </si>
  <si>
    <t xml:space="preserve"> Total registered investment capital 
(Mil. USD) </t>
  </si>
  <si>
    <t>Activities of households as employers</t>
  </si>
  <si>
    <t>FDI ATTRACTION IN VIETNAM BY COUNTERPART</t>
  </si>
  <si>
    <t>Democratic People's Republic of Korea</t>
  </si>
  <si>
    <t>Mongolia</t>
  </si>
  <si>
    <t>Morroco</t>
  </si>
  <si>
    <t>Lebanon</t>
  </si>
  <si>
    <t>FDI ATTRACTION IN VIETNAM BY LOCATION</t>
  </si>
  <si>
    <t>Hanoi</t>
  </si>
  <si>
    <t>Petroleum</t>
  </si>
  <si>
    <t>Lang Son</t>
  </si>
  <si>
    <t>Ha Giang</t>
  </si>
  <si>
    <t>Lai Chau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</si>
</sst>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(* #,##0.00_);_(* \(#,##0.00\);_(* &quot;-&quot;??_);_(@_)"/>
    <numFmt numFmtId="164" formatCode="_-* #,##0.00\ _₫_-;\-* #,##0.00\ _₫_-;_-* &quot;-&quot;??\ _₫_-;_-@_-"/>
    <numFmt numFmtId="165" formatCode="#,##0.0"/>
    <numFmt numFmtId="166" formatCode="0.0%"/>
    <numFmt numFmtId="167" formatCode="_(* #,##0_);_(* \(#,##0\);_(* &quot;-&quot;??_);_(@_)"/>
    <numFmt numFmtId="168" formatCode="_(* #,##0.000_);_(* \(#,##0.000\);_(* &quot;-&quot;??_);_(@_)"/>
    <numFmt numFmtId="169" formatCode="#.##0"/>
    <numFmt numFmtId="170" formatCode="_(* #,##0.000_);_(* \(#,##0.000\);_(* &quot;-&quot;???_);_(@_)"/>
    <numFmt numFmtId="171" formatCode="0.000"/>
    <numFmt numFmtId="172" formatCode="\$#,##0\ ;\(\$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&quot;\&quot;#,##0.00;[Red]&quot;\&quot;\-#,##0.00"/>
    <numFmt numFmtId="176" formatCode="&quot;\&quot;#,##0;[Red]&quot;\&quot;\-#,##0"/>
    <numFmt numFmtId="177" formatCode="_-* #,##0.00_-;\-* #,##0.00_-;_-* &quot;-&quot;??_-;_-@_-"/>
    <numFmt numFmtId="178" formatCode="_-&quot;£&quot;* #,##0_-;\-&quot;£&quot;* #,##0_-;_-&quot;£&quot;* &quot;-&quot;_-;_-@_-"/>
    <numFmt numFmtId="179" formatCode="_-* #,##0_-;\-* #,##0_-;_-* &quot;-&quot;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#,##0\ &quot;F&quot;;[Red]\-#,##0\ &quot;F&quot;"/>
    <numFmt numFmtId="183" formatCode="0.00_)"/>
    <numFmt numFmtId="184" formatCode="#.##"/>
    <numFmt numFmtId="185" formatCode="0.00E+00;\许"/>
    <numFmt numFmtId="186" formatCode="0.00E+00;\趰"/>
    <numFmt numFmtId="187" formatCode="0.0E+00;\趰"/>
    <numFmt numFmtId="188" formatCode="0E+00;\趰"/>
    <numFmt numFmtId="189" formatCode="#,##0.0;[Red]\-#,##0.0"/>
    <numFmt numFmtId="190" formatCode="_(* #,##0.0_);_(* \(#,##0.0\);_(* &quot;-&quot;??_);_(@_)"/>
    <numFmt numFmtId="191" formatCode="0.0"/>
    <numFmt numFmtId="192" formatCode="_(* #,##0.00000_);_(* \(#,##0.00000\);_(* &quot;-&quot;??_);_(@_)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i/>
      <sz val="11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i/>
      <u/>
      <sz val="11"/>
      <color indexed="8"/>
      <name val="Arial"/>
      <family val="2"/>
    </font>
    <font>
      <sz val="10"/>
      <color indexed="8"/>
      <name val="Arial"/>
      <family val="2"/>
      <charset val="163"/>
    </font>
    <font>
      <b/>
      <sz val="13"/>
      <color indexed="8"/>
      <name val="Times New Roman"/>
      <family val="1"/>
    </font>
    <font>
      <b/>
      <i/>
      <sz val="11"/>
      <color indexed="8"/>
      <name val="Arial"/>
      <family val="2"/>
      <charset val="163"/>
    </font>
    <font>
      <sz val="11"/>
      <color indexed="8"/>
      <name val="Arial"/>
      <family val="2"/>
      <charset val="163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63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Calibri"/>
      <family val="2"/>
      <charset val="163"/>
    </font>
    <font>
      <sz val="10"/>
      <name val="Arial"/>
      <family val="2"/>
    </font>
    <font>
      <sz val="12"/>
      <name val="Arial"/>
      <family val="2"/>
    </font>
    <font>
      <sz val="11"/>
      <name val="VNtimes new roman"/>
      <family val="2"/>
    </font>
    <font>
      <sz val="14"/>
      <name val="??"/>
      <family val="3"/>
    </font>
    <font>
      <sz val="12"/>
      <name val=".VnTime"/>
      <family val="2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8"/>
      <name val="Arial"/>
      <family val="2"/>
    </font>
    <font>
      <b/>
      <i/>
      <sz val="16"/>
      <name val="Helv"/>
    </font>
    <font>
      <sz val="12"/>
      <color indexed="8"/>
      <name val="Times New Roman"/>
      <family val="2"/>
    </font>
    <font>
      <sz val="12"/>
      <name val="Times New Roman"/>
      <family val="1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  <charset val="136"/>
    </font>
    <font>
      <sz val="18"/>
      <color theme="3"/>
      <name val="Calibri Light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i/>
      <sz val="11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0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25" fillId="0" borderId="0"/>
    <xf numFmtId="189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84" fontId="29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7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0" borderId="0"/>
    <xf numFmtId="0" fontId="33" fillId="0" borderId="0" applyNumberFormat="0" applyFill="0" applyBorder="0" applyAlignment="0" applyProtection="0"/>
    <xf numFmtId="0" fontId="34" fillId="5" borderId="0"/>
    <xf numFmtId="0" fontId="35" fillId="5" borderId="0"/>
    <xf numFmtId="0" fontId="37" fillId="5" borderId="0"/>
    <xf numFmtId="0" fontId="38" fillId="0" borderId="0">
      <alignment wrapText="1"/>
    </xf>
    <xf numFmtId="0" fontId="39" fillId="0" borderId="0" applyFont="0" applyFill="0" applyBorder="0" applyAlignment="0" applyProtection="0"/>
    <xf numFmtId="188" fontId="29" fillId="0" borderId="0" applyFont="0" applyFill="0" applyBorder="0" applyAlignment="0" applyProtection="0"/>
    <xf numFmtId="0" fontId="39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9" fillId="0" borderId="0" applyFont="0" applyFill="0" applyBorder="0" applyAlignment="0" applyProtection="0"/>
    <xf numFmtId="185" fontId="29" fillId="0" borderId="0" applyFont="0" applyFill="0" applyBorder="0" applyAlignment="0" applyProtection="0"/>
    <xf numFmtId="0" fontId="39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9" fillId="0" borderId="0"/>
    <xf numFmtId="0" fontId="39" fillId="0" borderId="0"/>
    <xf numFmtId="37" fontId="40" fillId="0" borderId="0"/>
    <xf numFmtId="0" fontId="41" fillId="0" borderId="0"/>
    <xf numFmtId="171" fontId="25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7" fillId="0" borderId="21" applyNumberFormat="0" applyAlignment="0" applyProtection="0">
      <alignment horizontal="left" vertical="center"/>
    </xf>
    <xf numFmtId="0" fontId="17" fillId="0" borderId="22">
      <alignment horizontal="left"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" fillId="0" borderId="0"/>
    <xf numFmtId="178" fontId="25" fillId="0" borderId="23"/>
    <xf numFmtId="178" fontId="6" fillId="0" borderId="23"/>
    <xf numFmtId="178" fontId="6" fillId="0" borderId="23"/>
    <xf numFmtId="0" fontId="26" fillId="0" borderId="0" applyNumberFormat="0" applyFont="0" applyFill="0" applyAlignment="0"/>
    <xf numFmtId="183" fontId="43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44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29" fillId="0" borderId="0"/>
    <xf numFmtId="0" fontId="29" fillId="0" borderId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5" fillId="0" borderId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46" fillId="0" borderId="0" applyNumberForma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45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9" fillId="0" borderId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5" fontId="51" fillId="0" borderId="0" applyFont="0" applyFill="0" applyBorder="0" applyAlignment="0" applyProtection="0"/>
    <xf numFmtId="176" fontId="51" fillId="0" borderId="0" applyFont="0" applyFill="0" applyBorder="0" applyAlignment="0" applyProtection="0"/>
    <xf numFmtId="0" fontId="52" fillId="0" borderId="0"/>
    <xf numFmtId="0" fontId="26" fillId="0" borderId="0"/>
    <xf numFmtId="179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80" fontId="50" fillId="0" borderId="0" applyFont="0" applyFill="0" applyBorder="0" applyAlignment="0" applyProtection="0"/>
    <xf numFmtId="182" fontId="53" fillId="0" borderId="0" applyFont="0" applyFill="0" applyBorder="0" applyAlignment="0" applyProtection="0"/>
    <xf numFmtId="181" fontId="50" fillId="0" borderId="0" applyFont="0" applyFill="0" applyBorder="0" applyAlignment="0" applyProtection="0"/>
    <xf numFmtId="0" fontId="25" fillId="0" borderId="0"/>
    <xf numFmtId="0" fontId="25" fillId="0" borderId="0"/>
    <xf numFmtId="0" fontId="55" fillId="0" borderId="0" applyNumberFormat="0" applyFill="0" applyBorder="0" applyAlignment="0" applyProtection="0"/>
    <xf numFmtId="0" fontId="56" fillId="0" borderId="28" applyNumberFormat="0" applyFill="0" applyAlignment="0" applyProtection="0"/>
    <xf numFmtId="0" fontId="57" fillId="0" borderId="29" applyNumberFormat="0" applyFill="0" applyAlignment="0" applyProtection="0"/>
    <xf numFmtId="0" fontId="58" fillId="0" borderId="30" applyNumberFormat="0" applyFill="0" applyAlignment="0" applyProtection="0"/>
    <xf numFmtId="0" fontId="58" fillId="0" borderId="0" applyNumberFormat="0" applyFill="0" applyBorder="0" applyAlignment="0" applyProtection="0"/>
    <xf numFmtId="0" fontId="59" fillId="6" borderId="0" applyNumberFormat="0" applyBorder="0" applyAlignment="0" applyProtection="0"/>
    <xf numFmtId="0" fontId="60" fillId="7" borderId="0" applyNumberFormat="0" applyBorder="0" applyAlignment="0" applyProtection="0"/>
    <xf numFmtId="0" fontId="61" fillId="8" borderId="0" applyNumberFormat="0" applyBorder="0" applyAlignment="0" applyProtection="0"/>
    <xf numFmtId="0" fontId="62" fillId="9" borderId="31" applyNumberFormat="0" applyAlignment="0" applyProtection="0"/>
    <xf numFmtId="0" fontId="63" fillId="10" borderId="32" applyNumberFormat="0" applyAlignment="0" applyProtection="0"/>
    <xf numFmtId="0" fontId="64" fillId="10" borderId="31" applyNumberFormat="0" applyAlignment="0" applyProtection="0"/>
    <xf numFmtId="0" fontId="65" fillId="0" borderId="33" applyNumberFormat="0" applyFill="0" applyAlignment="0" applyProtection="0"/>
    <xf numFmtId="0" fontId="66" fillId="11" borderId="34" applyNumberFormat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36" applyNumberFormat="0" applyFill="0" applyAlignment="0" applyProtection="0"/>
    <xf numFmtId="0" fontId="7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0" fillId="20" borderId="0" applyNumberFormat="0" applyBorder="0" applyAlignment="0" applyProtection="0"/>
    <xf numFmtId="0" fontId="7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0" fillId="24" borderId="0" applyNumberFormat="0" applyBorder="0" applyAlignment="0" applyProtection="0"/>
    <xf numFmtId="0" fontId="7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0" fillId="32" borderId="0" applyNumberFormat="0" applyBorder="0" applyAlignment="0" applyProtection="0"/>
    <xf numFmtId="0" fontId="7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70" fillId="36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12" borderId="35" applyNumberFormat="0" applyFont="0" applyAlignment="0" applyProtection="0"/>
  </cellStyleXfs>
  <cellXfs count="197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165" fontId="4" fillId="0" borderId="0" xfId="0" applyNumberFormat="1" applyFont="1"/>
    <xf numFmtId="165" fontId="5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8" fillId="0" borderId="0" xfId="3" applyNumberFormat="1" applyFont="1" applyAlignment="1">
      <alignment horizontal="center"/>
    </xf>
    <xf numFmtId="166" fontId="4" fillId="0" borderId="0" xfId="3" applyNumberFormat="1" applyFont="1"/>
    <xf numFmtId="0" fontId="5" fillId="0" borderId="4" xfId="0" applyNumberFormat="1" applyFont="1" applyFill="1" applyBorder="1" applyAlignment="1">
      <alignment horizontal="left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3" fontId="5" fillId="0" borderId="5" xfId="0" applyNumberFormat="1" applyFont="1" applyFill="1" applyBorder="1"/>
    <xf numFmtId="166" fontId="5" fillId="0" borderId="6" xfId="3" applyNumberFormat="1" applyFont="1" applyFill="1" applyBorder="1"/>
    <xf numFmtId="0" fontId="5" fillId="0" borderId="0" xfId="0" applyFont="1" applyFill="1"/>
    <xf numFmtId="3" fontId="5" fillId="0" borderId="0" xfId="0" applyNumberFormat="1" applyFont="1" applyFill="1"/>
    <xf numFmtId="0" fontId="5" fillId="0" borderId="4" xfId="0" applyNumberFormat="1" applyFont="1" applyBorder="1" applyAlignment="1">
      <alignment horizontal="left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4" fontId="5" fillId="0" borderId="5" xfId="1" applyNumberFormat="1" applyFont="1" applyFill="1" applyBorder="1" applyAlignment="1">
      <alignment horizontal="right"/>
    </xf>
    <xf numFmtId="166" fontId="5" fillId="0" borderId="6" xfId="3" applyNumberFormat="1" applyFont="1" applyBorder="1"/>
    <xf numFmtId="3" fontId="5" fillId="0" borderId="0" xfId="0" applyNumberFormat="1" applyFont="1"/>
    <xf numFmtId="4" fontId="5" fillId="0" borderId="0" xfId="0" applyNumberFormat="1" applyFont="1"/>
    <xf numFmtId="0" fontId="5" fillId="0" borderId="0" xfId="0" applyFont="1"/>
    <xf numFmtId="167" fontId="5" fillId="0" borderId="0" xfId="1" applyNumberFormat="1" applyFont="1"/>
    <xf numFmtId="2" fontId="5" fillId="0" borderId="0" xfId="0" applyNumberFormat="1" applyFont="1"/>
    <xf numFmtId="43" fontId="5" fillId="0" borderId="0" xfId="1" applyNumberFormat="1" applyFont="1"/>
    <xf numFmtId="3" fontId="5" fillId="0" borderId="5" xfId="0" applyNumberFormat="1" applyFont="1" applyBorder="1"/>
    <xf numFmtId="3" fontId="5" fillId="3" borderId="5" xfId="0" applyNumberFormat="1" applyFont="1" applyFill="1" applyBorder="1"/>
    <xf numFmtId="0" fontId="5" fillId="0" borderId="7" xfId="0" applyNumberFormat="1" applyFont="1" applyBorder="1" applyAlignment="1">
      <alignment horizontal="left"/>
    </xf>
    <xf numFmtId="0" fontId="5" fillId="0" borderId="8" xfId="0" applyFont="1" applyFill="1" applyBorder="1"/>
    <xf numFmtId="0" fontId="5" fillId="0" borderId="8" xfId="0" applyFont="1" applyFill="1" applyBorder="1" applyAlignment="1">
      <alignment horizontal="center"/>
    </xf>
    <xf numFmtId="3" fontId="5" fillId="3" borderId="8" xfId="0" applyNumberFormat="1" applyFont="1" applyFill="1" applyBorder="1"/>
    <xf numFmtId="166" fontId="5" fillId="0" borderId="9" xfId="3" applyNumberFormat="1" applyFont="1" applyFill="1" applyBorder="1"/>
    <xf numFmtId="0" fontId="5" fillId="0" borderId="0" xfId="0" applyNumberFormat="1" applyFont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166" fontId="5" fillId="0" borderId="0" xfId="3" applyNumberFormat="1" applyFont="1" applyFill="1" applyBorder="1"/>
    <xf numFmtId="0" fontId="12" fillId="0" borderId="0" xfId="0" applyFont="1"/>
    <xf numFmtId="167" fontId="13" fillId="0" borderId="0" xfId="4" applyNumberFormat="1" applyFont="1"/>
    <xf numFmtId="166" fontId="5" fillId="0" borderId="0" xfId="3" applyNumberFormat="1" applyFont="1"/>
    <xf numFmtId="0" fontId="5" fillId="0" borderId="0" xfId="0" applyFont="1" applyAlignment="1">
      <alignment horizontal="left"/>
    </xf>
    <xf numFmtId="166" fontId="14" fillId="0" borderId="0" xfId="3" applyNumberFormat="1" applyFont="1"/>
    <xf numFmtId="10" fontId="5" fillId="0" borderId="0" xfId="2" applyNumberFormat="1" applyFont="1"/>
    <xf numFmtId="4" fontId="10" fillId="0" borderId="0" xfId="0" applyNumberFormat="1" applyFont="1"/>
    <xf numFmtId="165" fontId="10" fillId="0" borderId="0" xfId="0" applyNumberFormat="1" applyFont="1"/>
    <xf numFmtId="9" fontId="10" fillId="0" borderId="0" xfId="3" applyFont="1"/>
    <xf numFmtId="166" fontId="10" fillId="0" borderId="0" xfId="3" applyNumberFormat="1" applyFont="1"/>
    <xf numFmtId="165" fontId="16" fillId="0" borderId="0" xfId="0" applyNumberFormat="1" applyFont="1"/>
    <xf numFmtId="165" fontId="10" fillId="0" borderId="0" xfId="0" applyNumberFormat="1" applyFont="1" applyAlignment="1"/>
    <xf numFmtId="166" fontId="10" fillId="0" borderId="0" xfId="3" applyNumberFormat="1" applyFont="1" applyAlignment="1"/>
    <xf numFmtId="165" fontId="3" fillId="0" borderId="0" xfId="0" applyNumberFormat="1" applyFont="1" applyAlignment="1"/>
    <xf numFmtId="166" fontId="3" fillId="0" borderId="0" xfId="3" applyNumberFormat="1" applyFont="1" applyAlignment="1"/>
    <xf numFmtId="1" fontId="4" fillId="0" borderId="0" xfId="4" applyNumberFormat="1" applyFont="1" applyAlignment="1">
      <alignment horizontal="left"/>
    </xf>
    <xf numFmtId="165" fontId="10" fillId="0" borderId="0" xfId="0" applyNumberFormat="1" applyFont="1" applyAlignment="1">
      <alignment horizontal="center"/>
    </xf>
    <xf numFmtId="166" fontId="3" fillId="0" borderId="0" xfId="3" applyNumberFormat="1" applyFont="1"/>
    <xf numFmtId="9" fontId="3" fillId="0" borderId="0" xfId="3" applyFont="1"/>
    <xf numFmtId="43" fontId="3" fillId="0" borderId="0" xfId="4" applyFont="1"/>
    <xf numFmtId="3" fontId="4" fillId="0" borderId="0" xfId="0" applyNumberFormat="1" applyFont="1"/>
    <xf numFmtId="4" fontId="4" fillId="0" borderId="0" xfId="0" applyNumberFormat="1" applyFont="1"/>
    <xf numFmtId="167" fontId="0" fillId="0" borderId="0" xfId="1" applyNumberFormat="1" applyFont="1"/>
    <xf numFmtId="43" fontId="0" fillId="0" borderId="0" xfId="1" applyNumberFormat="1" applyFont="1"/>
    <xf numFmtId="167" fontId="7" fillId="0" borderId="0" xfId="1" applyNumberFormat="1" applyFont="1" applyAlignment="1">
      <alignment horizontal="right"/>
    </xf>
    <xf numFmtId="167" fontId="18" fillId="2" borderId="11" xfId="1" applyNumberFormat="1" applyFont="1" applyFill="1" applyBorder="1" applyAlignment="1">
      <alignment horizontal="center" vertical="center" wrapText="1"/>
    </xf>
    <xf numFmtId="43" fontId="18" fillId="2" borderId="1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167" fontId="19" fillId="0" borderId="0" xfId="1" applyNumberFormat="1" applyFont="1" applyFill="1" applyBorder="1" applyAlignment="1">
      <alignment vertical="center"/>
    </xf>
    <xf numFmtId="43" fontId="19" fillId="0" borderId="0" xfId="1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167" fontId="18" fillId="4" borderId="18" xfId="1" applyNumberFormat="1" applyFont="1" applyFill="1" applyBorder="1" applyAlignment="1">
      <alignment vertical="center"/>
    </xf>
    <xf numFmtId="43" fontId="18" fillId="4" borderId="18" xfId="1" applyNumberFormat="1" applyFont="1" applyFill="1" applyBorder="1" applyAlignment="1">
      <alignment vertical="center"/>
    </xf>
    <xf numFmtId="167" fontId="21" fillId="3" borderId="0" xfId="5" applyNumberFormat="1" applyFont="1" applyFill="1"/>
    <xf numFmtId="168" fontId="22" fillId="3" borderId="0" xfId="5" applyNumberFormat="1" applyFont="1" applyFill="1" applyAlignment="1">
      <alignment horizontal="right"/>
    </xf>
    <xf numFmtId="0" fontId="21" fillId="3" borderId="0" xfId="0" applyFont="1" applyFill="1"/>
    <xf numFmtId="169" fontId="21" fillId="3" borderId="0" xfId="0" applyNumberFormat="1" applyFont="1" applyFill="1"/>
    <xf numFmtId="168" fontId="21" fillId="3" borderId="0" xfId="5" applyNumberFormat="1" applyFont="1" applyFill="1"/>
    <xf numFmtId="169" fontId="20" fillId="3" borderId="5" xfId="0" applyNumberFormat="1" applyFont="1" applyFill="1" applyBorder="1" applyAlignment="1">
      <alignment horizontal="center" vertical="center" wrapText="1"/>
    </xf>
    <xf numFmtId="0" fontId="20" fillId="3" borderId="5" xfId="6" applyNumberFormat="1" applyFont="1" applyFill="1" applyBorder="1" applyAlignment="1">
      <alignment horizontal="center" vertical="center" wrapText="1"/>
    </xf>
    <xf numFmtId="167" fontId="20" fillId="3" borderId="5" xfId="5" applyNumberFormat="1" applyFont="1" applyFill="1" applyBorder="1" applyAlignment="1">
      <alignment horizontal="center" vertical="center" wrapText="1"/>
    </xf>
    <xf numFmtId="168" fontId="20" fillId="3" borderId="5" xfId="5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/>
    <xf numFmtId="0" fontId="21" fillId="3" borderId="5" xfId="0" applyFont="1" applyFill="1" applyBorder="1" applyAlignment="1">
      <alignment wrapText="1"/>
    </xf>
    <xf numFmtId="167" fontId="21" fillId="3" borderId="5" xfId="5" applyNumberFormat="1" applyFont="1" applyFill="1" applyBorder="1"/>
    <xf numFmtId="43" fontId="21" fillId="3" borderId="5" xfId="5" applyNumberFormat="1" applyFont="1" applyFill="1" applyBorder="1"/>
    <xf numFmtId="170" fontId="21" fillId="3" borderId="0" xfId="0" applyNumberFormat="1" applyFont="1" applyFill="1"/>
    <xf numFmtId="167" fontId="20" fillId="4" borderId="5" xfId="5" applyNumberFormat="1" applyFont="1" applyFill="1" applyBorder="1" applyAlignment="1">
      <alignment horizontal="right" vertical="center" wrapText="1"/>
    </xf>
    <xf numFmtId="43" fontId="20" fillId="4" borderId="5" xfId="5" applyNumberFormat="1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center" vertical="center" wrapText="1"/>
    </xf>
    <xf numFmtId="167" fontId="20" fillId="3" borderId="0" xfId="5" applyNumberFormat="1" applyFont="1" applyFill="1" applyBorder="1" applyAlignment="1">
      <alignment horizontal="right" vertical="center" wrapText="1"/>
    </xf>
    <xf numFmtId="168" fontId="20" fillId="3" borderId="0" xfId="5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vertical="center"/>
    </xf>
    <xf numFmtId="3" fontId="5" fillId="0" borderId="5" xfId="7" applyNumberFormat="1" applyFont="1" applyFill="1" applyBorder="1"/>
    <xf numFmtId="3" fontId="5" fillId="0" borderId="5" xfId="126" applyNumberFormat="1" applyFont="1" applyFill="1" applyBorder="1"/>
    <xf numFmtId="166" fontId="5" fillId="0" borderId="0" xfId="3" applyNumberFormat="1" applyFont="1" applyFill="1" applyBorder="1"/>
    <xf numFmtId="3" fontId="4" fillId="0" borderId="5" xfId="161" applyNumberFormat="1" applyFont="1" applyFill="1" applyBorder="1"/>
    <xf numFmtId="3" fontId="5" fillId="0" borderId="5" xfId="161" applyNumberFormat="1" applyFont="1" applyFill="1" applyBorder="1"/>
    <xf numFmtId="164" fontId="0" fillId="0" borderId="0" xfId="0" applyNumberFormat="1" applyFill="1" applyAlignment="1">
      <alignment vertical="center"/>
    </xf>
    <xf numFmtId="190" fontId="0" fillId="0" borderId="0" xfId="0" applyNumberFormat="1" applyFill="1" applyAlignment="1">
      <alignment vertical="center"/>
    </xf>
    <xf numFmtId="168" fontId="0" fillId="0" borderId="15" xfId="1" applyNumberFormat="1" applyFont="1" applyBorder="1" applyAlignment="1">
      <alignment vertical="center"/>
    </xf>
    <xf numFmtId="0" fontId="3" fillId="0" borderId="0" xfId="0" applyFont="1" applyAlignment="1"/>
    <xf numFmtId="9" fontId="4" fillId="0" borderId="0" xfId="2" applyFont="1"/>
    <xf numFmtId="3" fontId="0" fillId="0" borderId="5" xfId="0" applyNumberFormat="1" applyBorder="1"/>
    <xf numFmtId="4" fontId="0" fillId="0" borderId="6" xfId="0" applyNumberFormat="1" applyBorder="1"/>
    <xf numFmtId="190" fontId="5" fillId="0" borderId="0" xfId="1" applyNumberFormat="1" applyFont="1"/>
    <xf numFmtId="1" fontId="4" fillId="0" borderId="0" xfId="2" applyNumberFormat="1" applyFont="1"/>
    <xf numFmtId="1" fontId="7" fillId="0" borderId="0" xfId="2" applyNumberFormat="1" applyFont="1" applyAlignment="1">
      <alignment horizontal="right"/>
    </xf>
    <xf numFmtId="1" fontId="8" fillId="0" borderId="0" xfId="2" applyNumberFormat="1" applyFont="1" applyAlignment="1">
      <alignment horizontal="center" vertical="center" wrapText="1" shrinkToFit="1"/>
    </xf>
    <xf numFmtId="1" fontId="5" fillId="0" borderId="0" xfId="2" applyNumberFormat="1" applyFont="1" applyFill="1" applyBorder="1"/>
    <xf numFmtId="1" fontId="5" fillId="0" borderId="0" xfId="2" applyNumberFormat="1" applyFont="1" applyBorder="1"/>
    <xf numFmtId="1" fontId="5" fillId="0" borderId="0" xfId="2" applyNumberFormat="1" applyFont="1"/>
    <xf numFmtId="1" fontId="14" fillId="0" borderId="0" xfId="2" applyNumberFormat="1" applyFont="1"/>
    <xf numFmtId="1" fontId="10" fillId="0" borderId="0" xfId="2" applyNumberFormat="1" applyFont="1"/>
    <xf numFmtId="1" fontId="10" fillId="0" borderId="0" xfId="2" applyNumberFormat="1" applyFont="1" applyAlignment="1"/>
    <xf numFmtId="1" fontId="3" fillId="0" borderId="0" xfId="2" applyNumberFormat="1" applyFont="1" applyAlignment="1"/>
    <xf numFmtId="1" fontId="3" fillId="0" borderId="0" xfId="2" applyNumberFormat="1" applyFont="1"/>
    <xf numFmtId="191" fontId="5" fillId="0" borderId="0" xfId="2" applyNumberFormat="1" applyFont="1" applyBorder="1"/>
    <xf numFmtId="2" fontId="8" fillId="0" borderId="0" xfId="2" applyNumberFormat="1" applyFont="1" applyAlignment="1">
      <alignment horizontal="center"/>
    </xf>
    <xf numFmtId="2" fontId="5" fillId="0" borderId="0" xfId="2" applyNumberFormat="1" applyFont="1" applyBorder="1"/>
    <xf numFmtId="191" fontId="5" fillId="0" borderId="0" xfId="2" applyNumberFormat="1" applyFont="1" applyFill="1" applyBorder="1" applyAlignment="1">
      <alignment horizontal="left" vertical="center" wrapText="1"/>
    </xf>
    <xf numFmtId="167" fontId="0" fillId="0" borderId="14" xfId="1" applyNumberFormat="1" applyFont="1" applyBorder="1" applyAlignment="1">
      <alignment vertical="center"/>
    </xf>
    <xf numFmtId="43" fontId="0" fillId="0" borderId="14" xfId="1" applyNumberFormat="1" applyFont="1" applyBorder="1" applyAlignment="1">
      <alignment vertical="center"/>
    </xf>
    <xf numFmtId="168" fontId="0" fillId="0" borderId="14" xfId="1" applyNumberFormat="1" applyFont="1" applyBorder="1" applyAlignment="1">
      <alignment vertical="center"/>
    </xf>
    <xf numFmtId="192" fontId="0" fillId="0" borderId="14" xfId="1" applyNumberFormat="1" applyFont="1" applyBorder="1" applyAlignment="1">
      <alignment vertical="center"/>
    </xf>
    <xf numFmtId="192" fontId="0" fillId="0" borderId="15" xfId="1" applyNumberFormat="1" applyFont="1" applyBorder="1" applyAlignment="1">
      <alignment vertical="center"/>
    </xf>
    <xf numFmtId="0" fontId="0" fillId="0" borderId="13" xfId="0" applyNumberFormat="1" applyBorder="1" applyAlignment="1">
      <alignment vertical="center" wrapText="1"/>
    </xf>
    <xf numFmtId="0" fontId="0" fillId="0" borderId="14" xfId="0" applyNumberFormat="1" applyBorder="1" applyAlignment="1">
      <alignment horizontal="left" vertical="center"/>
    </xf>
    <xf numFmtId="0" fontId="0" fillId="0" borderId="16" xfId="0" applyNumberFormat="1" applyBorder="1" applyAlignment="1">
      <alignment horizontal="left" vertic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13" xfId="0" applyNumberFormat="1" applyBorder="1" applyAlignment="1">
      <alignment horizontal="center" vertical="center"/>
    </xf>
    <xf numFmtId="0" fontId="0" fillId="0" borderId="14" xfId="0" applyNumberFormat="1" applyBorder="1" applyAlignment="1">
      <alignment vertical="center"/>
    </xf>
    <xf numFmtId="0" fontId="0" fillId="0" borderId="14" xfId="0" applyNumberFormat="1" applyBorder="1"/>
    <xf numFmtId="0" fontId="0" fillId="0" borderId="16" xfId="0" applyNumberFormat="1" applyBorder="1"/>
    <xf numFmtId="0" fontId="0" fillId="0" borderId="20" xfId="0" applyNumberFormat="1" applyBorder="1" applyAlignment="1">
      <alignment horizontal="left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1" fillId="0" borderId="14" xfId="0" applyNumberFormat="1" applyFont="1" applyBorder="1" applyAlignment="1">
      <alignment vertical="center"/>
    </xf>
    <xf numFmtId="43" fontId="7" fillId="0" borderId="0" xfId="1" applyNumberFormat="1" applyFont="1" applyAlignment="1">
      <alignment horizontal="right"/>
    </xf>
    <xf numFmtId="43" fontId="18" fillId="2" borderId="12" xfId="1" applyNumberFormat="1" applyFont="1" applyFill="1" applyBorder="1" applyAlignment="1">
      <alignment horizontal="center" vertical="center" wrapText="1"/>
    </xf>
    <xf numFmtId="43" fontId="0" fillId="0" borderId="15" xfId="1" applyNumberFormat="1" applyFont="1" applyBorder="1" applyAlignment="1">
      <alignment vertical="center"/>
    </xf>
    <xf numFmtId="43" fontId="18" fillId="4" borderId="19" xfId="1" applyNumberFormat="1" applyFont="1" applyFill="1" applyBorder="1" applyAlignment="1">
      <alignment vertical="center"/>
    </xf>
    <xf numFmtId="2" fontId="21" fillId="3" borderId="0" xfId="0" applyNumberFormat="1" applyFont="1" applyFill="1"/>
    <xf numFmtId="191" fontId="5" fillId="0" borderId="0" xfId="2" applyNumberFormat="1" applyFont="1" applyFill="1" applyBorder="1"/>
    <xf numFmtId="0" fontId="0" fillId="0" borderId="0" xfId="0" applyFill="1"/>
    <xf numFmtId="0" fontId="5" fillId="0" borderId="37" xfId="0" applyNumberFormat="1" applyFont="1" applyBorder="1" applyAlignment="1">
      <alignment horizontal="left"/>
    </xf>
    <xf numFmtId="0" fontId="5" fillId="0" borderId="27" xfId="0" applyFont="1" applyBorder="1"/>
    <xf numFmtId="0" fontId="5" fillId="0" borderId="27" xfId="0" applyFont="1" applyBorder="1" applyAlignment="1">
      <alignment horizontal="center"/>
    </xf>
    <xf numFmtId="3" fontId="5" fillId="0" borderId="27" xfId="0" applyNumberFormat="1" applyFont="1" applyBorder="1"/>
    <xf numFmtId="166" fontId="5" fillId="0" borderId="38" xfId="3" applyNumberFormat="1" applyFont="1" applyBorder="1"/>
    <xf numFmtId="0" fontId="5" fillId="0" borderId="7" xfId="0" applyNumberFormat="1" applyFont="1" applyFill="1" applyBorder="1" applyAlignment="1">
      <alignment horizontal="left"/>
    </xf>
    <xf numFmtId="3" fontId="5" fillId="0" borderId="8" xfId="0" applyNumberFormat="1" applyFont="1" applyFill="1" applyBorder="1"/>
    <xf numFmtId="166" fontId="5" fillId="0" borderId="9" xfId="3" applyNumberFormat="1" applyFont="1" applyBorder="1"/>
    <xf numFmtId="1" fontId="10" fillId="0" borderId="0" xfId="2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67" fontId="19" fillId="4" borderId="18" xfId="1" applyNumberFormat="1" applyFont="1" applyFill="1" applyBorder="1" applyAlignment="1">
      <alignment vertical="center"/>
    </xf>
    <xf numFmtId="43" fontId="19" fillId="4" borderId="18" xfId="1" applyNumberFormat="1" applyFont="1" applyFill="1" applyBorder="1" applyAlignment="1">
      <alignment vertical="center"/>
    </xf>
    <xf numFmtId="43" fontId="19" fillId="4" borderId="19" xfId="1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65" fontId="7" fillId="0" borderId="0" xfId="0" applyNumberFormat="1" applyFont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66" fontId="10" fillId="2" borderId="3" xfId="3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3" fontId="0" fillId="0" borderId="0" xfId="0" applyNumberFormat="1"/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3" fontId="18" fillId="2" borderId="1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horizontal="left" vertical="center"/>
    </xf>
    <xf numFmtId="0" fontId="11" fillId="0" borderId="14" xfId="0" applyFont="1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71" fillId="0" borderId="0" xfId="0" applyNumberFormat="1" applyFont="1" applyAlignment="1">
      <alignment horizontal="left"/>
    </xf>
    <xf numFmtId="0" fontId="18" fillId="4" borderId="17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9" fillId="4" borderId="26" xfId="0" applyNumberFormat="1" applyFont="1" applyFill="1" applyBorder="1" applyAlignment="1">
      <alignment horizontal="center" vertical="center"/>
    </xf>
    <xf numFmtId="0" fontId="19" fillId="4" borderId="25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19" fillId="4" borderId="17" xfId="0" applyNumberFormat="1" applyFont="1" applyFill="1" applyBorder="1" applyAlignment="1">
      <alignment horizontal="center" vertical="center"/>
    </xf>
    <xf numFmtId="0" fontId="19" fillId="4" borderId="18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3" borderId="0" xfId="6" applyFont="1" applyFill="1" applyAlignment="1">
      <alignment horizontal="center"/>
    </xf>
    <xf numFmtId="0" fontId="20" fillId="3" borderId="0" xfId="6" applyNumberFormat="1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0" fillId="0" borderId="14" xfId="0" applyBorder="1" applyAlignment="1">
      <alignment vertical="center"/>
    </xf>
    <xf numFmtId="0" fontId="11" fillId="0" borderId="14" xfId="0" applyFont="1" applyBorder="1" applyAlignment="1">
      <alignment vertical="center"/>
    </xf>
  </cellXfs>
  <cellStyles count="208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_Book1" xfId="16"/>
    <cellStyle name="1" xfId="17"/>
    <cellStyle name="2" xfId="18"/>
    <cellStyle name="20% - Accent1" xfId="180" builtinId="30" customBuiltin="1"/>
    <cellStyle name="20% - Accent2" xfId="184" builtinId="34" customBuiltin="1"/>
    <cellStyle name="20% - Accent3" xfId="188" builtinId="38" customBuiltin="1"/>
    <cellStyle name="20% - Accent4" xfId="192" builtinId="42" customBuiltin="1"/>
    <cellStyle name="20% - Accent5" xfId="196" builtinId="46" customBuiltin="1"/>
    <cellStyle name="20% - Accent6" xfId="200" builtinId="50" customBuiltin="1"/>
    <cellStyle name="3" xfId="19"/>
    <cellStyle name="4" xfId="20"/>
    <cellStyle name="40% - Accent1" xfId="181" builtinId="31" customBuiltin="1"/>
    <cellStyle name="40% - Accent2" xfId="185" builtinId="35" customBuiltin="1"/>
    <cellStyle name="40% - Accent3" xfId="189" builtinId="39" customBuiltin="1"/>
    <cellStyle name="40% - Accent4" xfId="193" builtinId="43" customBuiltin="1"/>
    <cellStyle name="40% - Accent5" xfId="197" builtinId="47" customBuiltin="1"/>
    <cellStyle name="40% - Accent6" xfId="201" builtinId="51" customBuiltin="1"/>
    <cellStyle name="60% - Accent1" xfId="182" builtinId="32" customBuiltin="1"/>
    <cellStyle name="60% - Accent2" xfId="186" builtinId="36" customBuiltin="1"/>
    <cellStyle name="60% - Accent3" xfId="190" builtinId="40" customBuiltin="1"/>
    <cellStyle name="60% - Accent4" xfId="194" builtinId="44" customBuiltin="1"/>
    <cellStyle name="60% - Accent5" xfId="198" builtinId="48" customBuiltin="1"/>
    <cellStyle name="60% - Accent6" xfId="202" builtinId="52" customBuiltin="1"/>
    <cellStyle name="Accent1" xfId="179" builtinId="29" customBuiltin="1"/>
    <cellStyle name="Accent2" xfId="183" builtinId="33" customBuiltin="1"/>
    <cellStyle name="Accent3" xfId="187" builtinId="37" customBuiltin="1"/>
    <cellStyle name="Accent4" xfId="191" builtinId="41" customBuiltin="1"/>
    <cellStyle name="Accent5" xfId="195" builtinId="45" customBuiltin="1"/>
    <cellStyle name="Accent6" xfId="199" builtinId="49" customBuiltin="1"/>
    <cellStyle name="AeE­ [0]_INQUIRY ¿μ¾÷AßAø " xfId="21"/>
    <cellStyle name="ÅëÈ­ [0]_S" xfId="22"/>
    <cellStyle name="AeE­_INQUIRY ¿μ¾÷AßAø " xfId="23"/>
    <cellStyle name="ÅëÈ­_S" xfId="24"/>
    <cellStyle name="AÞ¸¶ [0]_INQUIRY ¿?¾÷AßAø " xfId="25"/>
    <cellStyle name="ÄÞ¸¶ [0]_S" xfId="26"/>
    <cellStyle name="AÞ¸¶_INQUIRY ¿?¾÷AßAø " xfId="27"/>
    <cellStyle name="ÄÞ¸¶_S" xfId="28"/>
    <cellStyle name="Bad" xfId="169" builtinId="27" customBuiltin="1"/>
    <cellStyle name="C?AØ_¿?¾÷CoE² " xfId="29"/>
    <cellStyle name="C￥AØ_¿μ¾÷CoE² " xfId="30"/>
    <cellStyle name="Ç¥ÁØ_S" xfId="31"/>
    <cellStyle name="C￥AØ_Sheet1_¿μ¾÷CoE² " xfId="32"/>
    <cellStyle name="Calc Currency (0)" xfId="33"/>
    <cellStyle name="Calc Currency (0) 2" xfId="34"/>
    <cellStyle name="Calc Currency (0) 3" xfId="35"/>
    <cellStyle name="Calculation" xfId="173" builtinId="22" customBuiltin="1"/>
    <cellStyle name="Check Cell" xfId="175" builtinId="23" customBuiltin="1"/>
    <cellStyle name="Comma" xfId="1" builtinId="3"/>
    <cellStyle name="Comma 2" xfId="37"/>
    <cellStyle name="Comma 2 2" xfId="38"/>
    <cellStyle name="Comma 2 2 2" xfId="39"/>
    <cellStyle name="Comma 2 2 3" xfId="4"/>
    <cellStyle name="Comma 2 2 3 2" xfId="40"/>
    <cellStyle name="Comma 2 2 4" xfId="41"/>
    <cellStyle name="Comma 2 3" xfId="42"/>
    <cellStyle name="Comma 2 4" xfId="43"/>
    <cellStyle name="Comma 2 5" xfId="44"/>
    <cellStyle name="Comma 3" xfId="45"/>
    <cellStyle name="Comma 3 2" xfId="46"/>
    <cellStyle name="Comma 3 3" xfId="47"/>
    <cellStyle name="Comma 3 4" xfId="48"/>
    <cellStyle name="Comma 4" xfId="5"/>
    <cellStyle name="Comma 4 2" xfId="49"/>
    <cellStyle name="Comma 5" xfId="36"/>
    <cellStyle name="Comma 6" xfId="204"/>
    <cellStyle name="Comma0" xfId="50"/>
    <cellStyle name="Currency0" xfId="51"/>
    <cellStyle name="Date" xfId="52"/>
    <cellStyle name="Explanatory Text" xfId="177" builtinId="53" customBuiltin="1"/>
    <cellStyle name="Fixed" xfId="53"/>
    <cellStyle name="Good" xfId="168" builtinId="26" customBuiltin="1"/>
    <cellStyle name="Header1" xfId="54"/>
    <cellStyle name="Header2" xfId="55"/>
    <cellStyle name="Heading 1" xfId="164" builtinId="16" customBuiltin="1"/>
    <cellStyle name="Heading 1 2" xfId="56"/>
    <cellStyle name="Heading 1 3" xfId="57"/>
    <cellStyle name="Heading 1 4" xfId="58"/>
    <cellStyle name="Heading 1 5" xfId="59"/>
    <cellStyle name="Heading 1 6" xfId="60"/>
    <cellStyle name="Heading 1 7" xfId="61"/>
    <cellStyle name="Heading 1 8" xfId="62"/>
    <cellStyle name="Heading 1 9" xfId="63"/>
    <cellStyle name="Heading 2" xfId="165" builtinId="17" customBuiltin="1"/>
    <cellStyle name="Heading 2 2" xfId="64"/>
    <cellStyle name="Heading 2 3" xfId="65"/>
    <cellStyle name="Heading 2 4" xfId="66"/>
    <cellStyle name="Heading 2 5" xfId="67"/>
    <cellStyle name="Heading 2 6" xfId="68"/>
    <cellStyle name="Heading 2 7" xfId="69"/>
    <cellStyle name="Heading 2 8" xfId="70"/>
    <cellStyle name="Heading 2 9" xfId="71"/>
    <cellStyle name="Heading 3" xfId="166" builtinId="18" customBuiltin="1"/>
    <cellStyle name="Heading 4" xfId="167" builtinId="19" customBuiltin="1"/>
    <cellStyle name="Input" xfId="171" builtinId="20" customBuiltin="1"/>
    <cellStyle name="Ledger 17 x 11 in" xfId="72"/>
    <cellStyle name="Linked Cell" xfId="174" builtinId="24" customBuiltin="1"/>
    <cellStyle name="moi" xfId="73"/>
    <cellStyle name="moi 2" xfId="74"/>
    <cellStyle name="moi 3" xfId="75"/>
    <cellStyle name="n" xfId="76"/>
    <cellStyle name="Neutral" xfId="170" builtinId="28" customBuiltin="1"/>
    <cellStyle name="Normal" xfId="0" builtinId="0"/>
    <cellStyle name="Normal - Style1" xfId="77"/>
    <cellStyle name="Normal 10" xfId="6"/>
    <cellStyle name="Normal 11" xfId="78"/>
    <cellStyle name="Normal 12" xfId="79"/>
    <cellStyle name="Normal 13" xfId="80"/>
    <cellStyle name="Normal 14" xfId="81"/>
    <cellStyle name="Normal 15" xfId="82"/>
    <cellStyle name="Normal 16" xfId="83"/>
    <cellStyle name="Normal 17" xfId="84"/>
    <cellStyle name="Normal 18" xfId="85"/>
    <cellStyle name="Normal 19" xfId="86"/>
    <cellStyle name="Normal 2" xfId="87"/>
    <cellStyle name="Normal 2 2" xfId="88"/>
    <cellStyle name="Normal 2 2 2" xfId="89"/>
    <cellStyle name="Normal 2 2 3" xfId="90"/>
    <cellStyle name="Normal 2 2 4" xfId="91"/>
    <cellStyle name="Normal 2 3" xfId="92"/>
    <cellStyle name="Normal 2 4" xfId="93"/>
    <cellStyle name="Normal 2 5" xfId="94"/>
    <cellStyle name="Normal 2 6" xfId="95"/>
    <cellStyle name="Normal 2 7" xfId="96"/>
    <cellStyle name="Normal 20" xfId="97"/>
    <cellStyle name="Normal 21" xfId="98"/>
    <cellStyle name="Normal 22" xfId="99"/>
    <cellStyle name="Normal 23" xfId="100"/>
    <cellStyle name="Normal 24" xfId="7"/>
    <cellStyle name="Normal 25" xfId="126"/>
    <cellStyle name="Normal 26" xfId="162"/>
    <cellStyle name="Normal 27" xfId="161"/>
    <cellStyle name="Normal 28" xfId="203"/>
    <cellStyle name="Normal 29" xfId="206"/>
    <cellStyle name="Normal 3" xfId="101"/>
    <cellStyle name="Normal 3 2" xfId="102"/>
    <cellStyle name="Normal 3 3" xfId="103"/>
    <cellStyle name="Normal 3 4" xfId="104"/>
    <cellStyle name="Normal 3 5" xfId="105"/>
    <cellStyle name="Normal 3_Book1" xfId="106"/>
    <cellStyle name="Normal 30" xfId="205"/>
    <cellStyle name="Normal 4" xfId="107"/>
    <cellStyle name="Normal 4 2" xfId="108"/>
    <cellStyle name="Normal 4 3" xfId="109"/>
    <cellStyle name="Normal 4 4" xfId="110"/>
    <cellStyle name="Normal 4 5" xfId="111"/>
    <cellStyle name="Normal 5" xfId="112"/>
    <cellStyle name="Normal 5 2" xfId="113"/>
    <cellStyle name="Normal 5 3" xfId="114"/>
    <cellStyle name="Normal 5 4" xfId="115"/>
    <cellStyle name="Normal 5 5" xfId="116"/>
    <cellStyle name="Normal 6" xfId="117"/>
    <cellStyle name="Normal 7" xfId="118"/>
    <cellStyle name="Normal 8" xfId="119"/>
    <cellStyle name="Normal 9" xfId="120"/>
    <cellStyle name="Normal1" xfId="121"/>
    <cellStyle name="Normal1 2" xfId="122"/>
    <cellStyle name="Normal1 3" xfId="123"/>
    <cellStyle name="Note 2" xfId="207"/>
    <cellStyle name="Output" xfId="172" builtinId="21" customBuiltin="1"/>
    <cellStyle name="Percent" xfId="2" builtinId="5"/>
    <cellStyle name="Percent 2" xfId="125"/>
    <cellStyle name="Percent 2 2" xfId="3"/>
    <cellStyle name="Percent 3" xfId="127"/>
    <cellStyle name="Percent 4" xfId="128"/>
    <cellStyle name="Percent 5" xfId="129"/>
    <cellStyle name="Percent 6" xfId="130"/>
    <cellStyle name="Percent 7" xfId="124"/>
    <cellStyle name="Style 1" xfId="131"/>
    <cellStyle name="Title" xfId="163" builtinId="15" customBuiltin="1"/>
    <cellStyle name="Total" xfId="178" builtinId="25" customBuiltin="1"/>
    <cellStyle name="Total 2" xfId="132"/>
    <cellStyle name="Total 3" xfId="133"/>
    <cellStyle name="Total 4" xfId="134"/>
    <cellStyle name="Total 5" xfId="135"/>
    <cellStyle name="Total 6" xfId="136"/>
    <cellStyle name="Total 7" xfId="137"/>
    <cellStyle name="Total 8" xfId="138"/>
    <cellStyle name="Total 9" xfId="139"/>
    <cellStyle name="Warning Text" xfId="176" builtinId="11" customBuiltin="1"/>
    <cellStyle name="xuan" xfId="140"/>
    <cellStyle name=" [0.00]_ Att. 1- Cover" xfId="141"/>
    <cellStyle name="_ Att. 1- Cover" xfId="142"/>
    <cellStyle name="?_ Att. 1- Cover" xfId="143"/>
    <cellStyle name="똿뗦먛귟 [0.00]_PRODUCT DETAIL Q1" xfId="144"/>
    <cellStyle name="똿뗦먛귟_PRODUCT DETAIL Q1" xfId="145"/>
    <cellStyle name="믅됞 [0.00]_PRODUCT DETAIL Q1" xfId="146"/>
    <cellStyle name="믅됞_PRODUCT DETAIL Q1" xfId="147"/>
    <cellStyle name="백분율_95" xfId="148"/>
    <cellStyle name="뷭?_BOOKSHIP" xfId="149"/>
    <cellStyle name="콤마 [0]_1202" xfId="150"/>
    <cellStyle name="콤마_1202" xfId="151"/>
    <cellStyle name="통화 [0]_1202" xfId="152"/>
    <cellStyle name="통화_1202" xfId="153"/>
    <cellStyle name="표준_(정보부문)월별인원계획" xfId="154"/>
    <cellStyle name="一般_00Q3902REV.1" xfId="155"/>
    <cellStyle name="千分位[0]_00Q3902REV.1" xfId="156"/>
    <cellStyle name="千分位_00Q3902REV.1" xfId="157"/>
    <cellStyle name="貨幣 [0]_00Q3902REV.1" xfId="158"/>
    <cellStyle name="貨幣[0]_BRE" xfId="159"/>
    <cellStyle name="貨幣_00Q3902REV.1" xfId="160"/>
  </cellStyles>
  <dxfs count="1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September!$I$10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September!$J$9:$N$9</c:f>
              <c:numCache>
                <c:formatCode>#,##0</c:formatCode>
                <c:ptCount val="5"/>
              </c:numCache>
            </c:numRef>
          </c:cat>
          <c:val>
            <c:numRef>
              <c:f>September!$J$10:$N$10</c:f>
              <c:numCache>
                <c:formatCode>_(* #,##0.00_);_(* \(#,##0.00\);_(* "-"??_);_(@_)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75-4433-BAF6-CA0077279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513344656"/>
        <c:axId val="-513343568"/>
      </c:barChart>
      <c:lineChart>
        <c:grouping val="standard"/>
        <c:varyColors val="0"/>
        <c:ser>
          <c:idx val="1"/>
          <c:order val="1"/>
          <c:tx>
            <c:strRef>
              <c:f>September!$I$11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September!$J$9:$N$9</c:f>
              <c:numCache>
                <c:formatCode>#,##0</c:formatCode>
                <c:ptCount val="5"/>
              </c:numCache>
            </c:numRef>
          </c:cat>
          <c:val>
            <c:numRef>
              <c:f>September!$J$11:$N$11</c:f>
              <c:numCache>
                <c:formatCode>_(* #,##0_);_(* \(#,##0\);_(* "-"??_);_(@_)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75-4433-BAF6-CA0077279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13593296"/>
        <c:axId val="-513342480"/>
      </c:lineChart>
      <c:catAx>
        <c:axId val="-51334465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13343568"/>
        <c:crosses val="autoZero"/>
        <c:auto val="1"/>
        <c:lblAlgn val="ctr"/>
        <c:lblOffset val="100"/>
        <c:noMultiLvlLbl val="0"/>
      </c:catAx>
      <c:valAx>
        <c:axId val="-51334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Triệu</a:t>
                </a:r>
                <a:r>
                  <a:rPr lang="en-US" baseline="0">
                    <a:solidFill>
                      <a:schemeClr val="tx1"/>
                    </a:solidFill>
                  </a:rPr>
                  <a:t> USD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2222222222222244E-2"/>
              <c:y val="0.372017716535433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13344656"/>
        <c:crosses val="autoZero"/>
        <c:crossBetween val="between"/>
      </c:valAx>
      <c:valAx>
        <c:axId val="-51334248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13593296"/>
        <c:crosses val="max"/>
        <c:crossBetween val="between"/>
      </c:valAx>
      <c:catAx>
        <c:axId val="-51359329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-513342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0</xdr:row>
      <xdr:rowOff>0</xdr:rowOff>
    </xdr:from>
    <xdr:to>
      <xdr:col>26</xdr:col>
      <xdr:colOff>180975</xdr:colOff>
      <xdr:row>14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10" workbookViewId="0">
      <selection activeCell="B32" sqref="B32"/>
    </sheetView>
  </sheetViews>
  <sheetFormatPr defaultColWidth="9.109375" defaultRowHeight="13.8"/>
  <cols>
    <col min="1" max="1" width="6.109375" style="2" customWidth="1"/>
    <col min="2" max="2" width="32.33203125" style="2" customWidth="1"/>
    <col min="3" max="3" width="16.5546875" style="2" customWidth="1"/>
    <col min="4" max="4" width="16.33203125" style="3" customWidth="1"/>
    <col min="5" max="5" width="16.33203125" style="4" customWidth="1"/>
    <col min="6" max="6" width="16.33203125" style="8" customWidth="1"/>
    <col min="7" max="8" width="25.109375" style="107" customWidth="1"/>
    <col min="9" max="9" width="19.44140625" style="2" customWidth="1"/>
    <col min="10" max="10" width="12.44140625" style="2" customWidth="1"/>
    <col min="11" max="11" width="14" style="2" bestFit="1" customWidth="1"/>
    <col min="12" max="12" width="12.5546875" style="2" customWidth="1"/>
    <col min="13" max="13" width="12.33203125" style="2" customWidth="1"/>
    <col min="14" max="14" width="14" style="2" bestFit="1" customWidth="1"/>
    <col min="15" max="16384" width="9.109375" style="2"/>
  </cols>
  <sheetData>
    <row r="1" spans="1:14">
      <c r="A1" s="180" t="s">
        <v>127</v>
      </c>
      <c r="B1" s="180"/>
      <c r="C1" s="180"/>
      <c r="D1" s="180"/>
      <c r="E1" s="180"/>
      <c r="F1" s="180"/>
      <c r="K1" s="60"/>
    </row>
    <row r="2" spans="1:14">
      <c r="A2" s="160"/>
      <c r="B2" s="160"/>
      <c r="C2" s="160"/>
      <c r="D2" s="160"/>
      <c r="E2" s="160"/>
      <c r="F2" s="160"/>
      <c r="K2" s="60"/>
    </row>
    <row r="3" spans="1:14" ht="14.4">
      <c r="A3" s="1" t="s">
        <v>128</v>
      </c>
      <c r="D3" s="161" t="s">
        <v>129</v>
      </c>
      <c r="E3" s="181" t="s">
        <v>130</v>
      </c>
      <c r="F3" s="181"/>
      <c r="G3" s="108"/>
      <c r="H3" s="108"/>
      <c r="K3" s="60"/>
    </row>
    <row r="4" spans="1:14">
      <c r="K4" s="60"/>
    </row>
    <row r="5" spans="1:14" ht="17.399999999999999" customHeight="1">
      <c r="A5" s="177" t="s">
        <v>131</v>
      </c>
      <c r="B5" s="177"/>
      <c r="C5" s="177"/>
      <c r="D5" s="177"/>
      <c r="E5" s="177"/>
      <c r="F5" s="177"/>
      <c r="G5" s="109"/>
      <c r="H5" s="109"/>
    </row>
    <row r="6" spans="1:14" ht="17.399999999999999">
      <c r="A6" s="5"/>
      <c r="B6" s="5"/>
      <c r="C6" s="5"/>
      <c r="D6" s="5"/>
      <c r="E6" s="6"/>
      <c r="F6" s="7"/>
      <c r="G6" s="119"/>
      <c r="H6" s="119"/>
      <c r="K6" s="59"/>
    </row>
    <row r="7" spans="1:14" ht="14.4" thickBot="1"/>
    <row r="8" spans="1:14" s="155" customFormat="1" ht="28.2" thickTop="1">
      <c r="A8" s="162" t="s">
        <v>132</v>
      </c>
      <c r="B8" s="163" t="s">
        <v>133</v>
      </c>
      <c r="C8" s="163" t="s">
        <v>134</v>
      </c>
      <c r="D8" s="164" t="s">
        <v>136</v>
      </c>
      <c r="E8" s="164" t="s">
        <v>137</v>
      </c>
      <c r="F8" s="165" t="s">
        <v>135</v>
      </c>
      <c r="G8" s="154"/>
      <c r="H8" s="154"/>
    </row>
    <row r="9" spans="1:14" s="14" customFormat="1">
      <c r="A9" s="9">
        <v>1</v>
      </c>
      <c r="B9" s="10" t="s">
        <v>138</v>
      </c>
      <c r="C9" s="11" t="s">
        <v>139</v>
      </c>
      <c r="D9" s="12">
        <v>14220</v>
      </c>
      <c r="E9" s="12">
        <v>13760</v>
      </c>
      <c r="F9" s="13">
        <f>E9/D9</f>
        <v>0.96765119549929679</v>
      </c>
      <c r="G9" s="110"/>
      <c r="H9" s="110"/>
      <c r="J9" s="15"/>
      <c r="K9" s="15"/>
      <c r="L9" s="15"/>
    </row>
    <row r="10" spans="1:14" s="23" customFormat="1">
      <c r="A10" s="16">
        <v>2</v>
      </c>
      <c r="B10" s="17" t="s">
        <v>140</v>
      </c>
      <c r="C10" s="11" t="s">
        <v>139</v>
      </c>
      <c r="D10" s="19">
        <v>26164.38</v>
      </c>
      <c r="E10" s="19">
        <f>E11+E12+E13</f>
        <v>21207.999752770367</v>
      </c>
      <c r="F10" s="20">
        <f>E10/D10</f>
        <v>0.81056764015697547</v>
      </c>
      <c r="G10" s="120"/>
      <c r="H10" s="110"/>
      <c r="I10" s="21"/>
      <c r="J10" s="26"/>
      <c r="K10" s="26"/>
      <c r="L10" s="26"/>
      <c r="M10" s="26"/>
      <c r="N10" s="26"/>
    </row>
    <row r="11" spans="1:14" s="23" customFormat="1">
      <c r="A11" s="16" t="s">
        <v>1</v>
      </c>
      <c r="B11" s="17" t="s">
        <v>141</v>
      </c>
      <c r="C11" s="11" t="s">
        <v>139</v>
      </c>
      <c r="D11" s="19">
        <v>10973.39</v>
      </c>
      <c r="E11" s="19">
        <f>'September, 2020'!D27</f>
        <v>10360.373240000001</v>
      </c>
      <c r="F11" s="20">
        <f>E11/D11</f>
        <v>0.94413606369590453</v>
      </c>
      <c r="G11" s="111"/>
      <c r="H11" s="110"/>
      <c r="J11" s="21"/>
      <c r="K11" s="24"/>
      <c r="L11" s="24"/>
      <c r="M11" s="24"/>
      <c r="N11" s="24"/>
    </row>
    <row r="12" spans="1:14" s="23" customFormat="1">
      <c r="A12" s="9" t="s">
        <v>2</v>
      </c>
      <c r="B12" s="17" t="s">
        <v>142</v>
      </c>
      <c r="C12" s="11" t="s">
        <v>139</v>
      </c>
      <c r="D12" s="19">
        <v>4789.76</v>
      </c>
      <c r="E12" s="19">
        <f>'September, 2020'!F27</f>
        <v>5116.1043904687513</v>
      </c>
      <c r="F12" s="20">
        <f t="shared" ref="F12:F21" si="0">E12/D12</f>
        <v>1.0681337667166519</v>
      </c>
      <c r="G12" s="118"/>
      <c r="H12" s="110"/>
    </row>
    <row r="13" spans="1:14" s="23" customFormat="1">
      <c r="A13" s="9" t="s">
        <v>3</v>
      </c>
      <c r="B13" s="17" t="s">
        <v>143</v>
      </c>
      <c r="C13" s="11" t="s">
        <v>139</v>
      </c>
      <c r="D13" s="19">
        <v>10401.23</v>
      </c>
      <c r="E13" s="19">
        <f>'September, 2020'!H27</f>
        <v>5731.522122301616</v>
      </c>
      <c r="F13" s="20">
        <f t="shared" si="0"/>
        <v>0.55104272497595153</v>
      </c>
      <c r="G13" s="118"/>
      <c r="H13" s="110"/>
    </row>
    <row r="14" spans="1:14" s="23" customFormat="1">
      <c r="A14" s="16">
        <v>3</v>
      </c>
      <c r="B14" s="17" t="s">
        <v>144</v>
      </c>
      <c r="C14" s="18"/>
      <c r="D14" s="12"/>
      <c r="E14" s="12"/>
      <c r="F14" s="20"/>
      <c r="G14" s="111"/>
      <c r="H14" s="110"/>
      <c r="I14" s="22"/>
    </row>
    <row r="15" spans="1:14" s="23" customFormat="1">
      <c r="A15" s="16" t="s">
        <v>4</v>
      </c>
      <c r="B15" s="17" t="s">
        <v>141</v>
      </c>
      <c r="C15" s="18" t="s">
        <v>145</v>
      </c>
      <c r="D15" s="12">
        <v>2759</v>
      </c>
      <c r="E15" s="12">
        <f>'September, 2020'!C144</f>
        <v>1947</v>
      </c>
      <c r="F15" s="20">
        <f t="shared" si="0"/>
        <v>0.70569046756071041</v>
      </c>
      <c r="G15" s="118"/>
      <c r="H15" s="110"/>
      <c r="M15" s="21"/>
    </row>
    <row r="16" spans="1:14" s="23" customFormat="1">
      <c r="A16" s="9" t="s">
        <v>5</v>
      </c>
      <c r="B16" s="17" t="s">
        <v>142</v>
      </c>
      <c r="C16" s="18" t="s">
        <v>146</v>
      </c>
      <c r="D16" s="12">
        <v>1037</v>
      </c>
      <c r="E16" s="12">
        <f>'September, 2020'!E27</f>
        <v>798</v>
      </c>
      <c r="F16" s="20">
        <f t="shared" si="0"/>
        <v>0.76952748312439734</v>
      </c>
      <c r="G16" s="118"/>
      <c r="H16" s="110"/>
      <c r="K16" s="106"/>
      <c r="M16" s="21"/>
    </row>
    <row r="17" spans="1:21" s="23" customFormat="1" ht="14.4" thickBot="1">
      <c r="A17" s="151" t="s">
        <v>6</v>
      </c>
      <c r="B17" s="17" t="s">
        <v>143</v>
      </c>
      <c r="C17" s="18" t="s">
        <v>146</v>
      </c>
      <c r="D17" s="152">
        <v>6502</v>
      </c>
      <c r="E17" s="152">
        <f>'September, 2020'!G144</f>
        <v>5172</v>
      </c>
      <c r="F17" s="153">
        <f t="shared" si="0"/>
        <v>0.79544755459858507</v>
      </c>
      <c r="G17" s="111"/>
      <c r="H17" s="144"/>
      <c r="J17" s="25"/>
      <c r="K17" s="26"/>
    </row>
    <row r="18" spans="1:21" s="23" customFormat="1" hidden="1">
      <c r="A18" s="146">
        <v>4</v>
      </c>
      <c r="B18" s="147" t="s">
        <v>7</v>
      </c>
      <c r="C18" s="148"/>
      <c r="D18" s="149"/>
      <c r="E18" s="149"/>
      <c r="F18" s="150"/>
      <c r="G18" s="118"/>
      <c r="H18" s="110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21" s="23" customFormat="1" hidden="1">
      <c r="A19" s="16" t="s">
        <v>8</v>
      </c>
      <c r="B19" s="10" t="s">
        <v>9</v>
      </c>
      <c r="C19" s="11" t="s">
        <v>0</v>
      </c>
      <c r="D19" s="28"/>
      <c r="E19" s="28"/>
      <c r="F19" s="13" t="e">
        <f t="shared" si="0"/>
        <v>#DIV/0!</v>
      </c>
      <c r="G19" s="110"/>
      <c r="H19" s="110"/>
      <c r="I19" s="97"/>
      <c r="J19" s="97"/>
      <c r="K19" s="98"/>
      <c r="L19" s="95"/>
      <c r="M19" s="94"/>
      <c r="N19" s="94"/>
      <c r="O19" s="27"/>
      <c r="P19" s="27"/>
      <c r="Q19" s="27"/>
      <c r="R19" s="28"/>
      <c r="S19" s="28"/>
    </row>
    <row r="20" spans="1:21" s="23" customFormat="1" hidden="1">
      <c r="A20" s="9" t="s">
        <v>10</v>
      </c>
      <c r="B20" s="10" t="s">
        <v>11</v>
      </c>
      <c r="C20" s="11" t="s">
        <v>0</v>
      </c>
      <c r="D20" s="28"/>
      <c r="E20" s="28"/>
      <c r="F20" s="13" t="e">
        <f t="shared" si="0"/>
        <v>#DIV/0!</v>
      </c>
      <c r="G20" s="110"/>
      <c r="H20" s="110"/>
      <c r="I20" s="97"/>
      <c r="J20" s="97"/>
      <c r="K20" s="98"/>
      <c r="L20" s="95"/>
      <c r="M20" s="94"/>
      <c r="N20" s="94"/>
      <c r="O20" s="27"/>
      <c r="P20" s="27"/>
      <c r="Q20" s="27"/>
      <c r="R20" s="28"/>
      <c r="S20" s="28"/>
    </row>
    <row r="21" spans="1:21" s="23" customFormat="1" ht="14.4" hidden="1" thickBot="1">
      <c r="A21" s="29">
        <v>5</v>
      </c>
      <c r="B21" s="30" t="s">
        <v>12</v>
      </c>
      <c r="C21" s="31" t="s">
        <v>0</v>
      </c>
      <c r="D21" s="32"/>
      <c r="E21" s="32"/>
      <c r="F21" s="33" t="e">
        <f t="shared" si="0"/>
        <v>#DIV/0!</v>
      </c>
      <c r="G21" s="110"/>
      <c r="H21" s="110"/>
      <c r="I21" s="97"/>
      <c r="J21" s="97"/>
      <c r="K21" s="98"/>
      <c r="L21" s="95"/>
      <c r="M21" s="94"/>
      <c r="N21" s="94"/>
      <c r="O21" s="27"/>
      <c r="P21" s="27"/>
      <c r="Q21" s="27"/>
      <c r="R21" s="28"/>
      <c r="S21" s="28"/>
    </row>
    <row r="22" spans="1:21" s="23" customFormat="1" ht="14.4" thickTop="1">
      <c r="A22" s="34"/>
      <c r="B22" s="35"/>
      <c r="C22" s="36"/>
      <c r="D22" s="37"/>
      <c r="E22" s="37"/>
      <c r="F22" s="38"/>
      <c r="G22" s="110"/>
      <c r="H22" s="110"/>
      <c r="I22" s="96"/>
      <c r="J22" s="96"/>
      <c r="K22" s="96"/>
      <c r="L22" s="21"/>
      <c r="M22" s="21"/>
    </row>
    <row r="23" spans="1:21" s="23" customFormat="1" ht="53.25" customHeight="1">
      <c r="A23" s="34"/>
      <c r="B23" s="166" t="s">
        <v>147</v>
      </c>
      <c r="C23" s="178" t="s">
        <v>148</v>
      </c>
      <c r="D23" s="178"/>
      <c r="E23" s="178"/>
      <c r="F23" s="178"/>
      <c r="G23" s="121"/>
      <c r="H23" s="121"/>
      <c r="I23" s="21"/>
      <c r="J23" s="22"/>
      <c r="K23" s="21"/>
      <c r="L23" s="21"/>
    </row>
    <row r="24" spans="1:21" s="23" customFormat="1">
      <c r="A24" s="39" t="s">
        <v>13</v>
      </c>
      <c r="C24" s="40"/>
      <c r="D24" s="40"/>
      <c r="E24" s="4"/>
      <c r="F24" s="41"/>
      <c r="G24" s="112"/>
      <c r="H24" s="112"/>
      <c r="J24" s="21"/>
      <c r="M24" s="26"/>
      <c r="N24" s="21"/>
      <c r="O24" s="21"/>
    </row>
    <row r="25" spans="1:21" s="23" customFormat="1" ht="16.8">
      <c r="B25" s="42" t="s">
        <v>149</v>
      </c>
      <c r="D25" s="4"/>
      <c r="E25" s="4"/>
      <c r="F25" s="43"/>
      <c r="G25" s="113"/>
      <c r="H25" s="113"/>
    </row>
    <row r="26" spans="1:21" s="23" customFormat="1" ht="16.8">
      <c r="B26" s="42"/>
      <c r="D26" s="44"/>
      <c r="E26" s="45"/>
      <c r="F26" s="43"/>
      <c r="G26" s="113"/>
      <c r="H26" s="113"/>
    </row>
    <row r="27" spans="1:21" s="23" customFormat="1" hidden="1">
      <c r="A27" s="179" t="s">
        <v>14</v>
      </c>
      <c r="B27" s="179"/>
      <c r="D27" s="46"/>
      <c r="E27" s="47"/>
      <c r="F27" s="48"/>
      <c r="G27" s="114"/>
      <c r="H27" s="114"/>
    </row>
    <row r="28" spans="1:21" s="23" customFormat="1" hidden="1">
      <c r="B28" s="42" t="s">
        <v>15</v>
      </c>
      <c r="C28" s="23" t="s">
        <v>16</v>
      </c>
      <c r="D28" s="49"/>
      <c r="E28" s="50"/>
      <c r="F28" s="51"/>
      <c r="G28" s="115"/>
      <c r="H28" s="115"/>
      <c r="L28" s="2"/>
      <c r="M28" s="2"/>
      <c r="N28" s="2"/>
      <c r="O28" s="2"/>
      <c r="R28" s="2"/>
      <c r="S28" s="2"/>
      <c r="T28" s="2"/>
      <c r="U28" s="2"/>
    </row>
    <row r="29" spans="1:21" hidden="1">
      <c r="A29" s="23"/>
      <c r="B29" s="23" t="s">
        <v>17</v>
      </c>
      <c r="C29" s="23" t="s">
        <v>18</v>
      </c>
      <c r="D29" s="46"/>
      <c r="E29" s="52"/>
      <c r="F29" s="53"/>
      <c r="G29" s="116"/>
      <c r="H29" s="116"/>
    </row>
    <row r="30" spans="1:21" hidden="1">
      <c r="B30" s="2" t="s">
        <v>19</v>
      </c>
      <c r="C30" s="54">
        <v>14716</v>
      </c>
      <c r="D30" s="52"/>
      <c r="E30" s="55"/>
      <c r="F30" s="56"/>
      <c r="G30" s="117"/>
      <c r="H30" s="117"/>
    </row>
    <row r="31" spans="1:21" hidden="1">
      <c r="D31" s="57"/>
      <c r="E31" s="55"/>
      <c r="F31" s="58"/>
      <c r="G31" s="117"/>
      <c r="H31" s="117"/>
    </row>
    <row r="32" spans="1:21">
      <c r="I32" s="59"/>
    </row>
    <row r="33" spans="6:10">
      <c r="I33" s="59"/>
      <c r="J33" s="60"/>
    </row>
    <row r="36" spans="6:10">
      <c r="F36" s="103"/>
    </row>
  </sheetData>
  <mergeCells count="5">
    <mergeCell ref="A5:F5"/>
    <mergeCell ref="C23:F23"/>
    <mergeCell ref="A27:B27"/>
    <mergeCell ref="A1:F1"/>
    <mergeCell ref="E3:F3"/>
  </mergeCells>
  <pageMargins left="1.45" right="0.7" top="1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0"/>
  <sheetViews>
    <sheetView showZeros="0" topLeftCell="A203" workbookViewId="0">
      <selection activeCell="B211" sqref="B211"/>
    </sheetView>
  </sheetViews>
  <sheetFormatPr defaultRowHeight="14.4"/>
  <cols>
    <col min="1" max="1" width="4.88671875" style="67" customWidth="1"/>
    <col min="2" max="2" width="35.109375" customWidth="1"/>
    <col min="3" max="3" width="9" style="61" customWidth="1"/>
    <col min="4" max="4" width="12" style="62" customWidth="1"/>
    <col min="5" max="5" width="9.44140625" style="61" customWidth="1"/>
    <col min="6" max="6" width="11.5546875" style="62" bestFit="1" customWidth="1"/>
    <col min="7" max="7" width="9.5546875" style="61" bestFit="1" customWidth="1"/>
    <col min="8" max="8" width="12.6640625" style="62" bestFit="1" customWidth="1"/>
    <col min="9" max="9" width="10.6640625" style="62" bestFit="1" customWidth="1"/>
  </cols>
  <sheetData>
    <row r="1" spans="1:9">
      <c r="A1" s="180" t="s">
        <v>150</v>
      </c>
      <c r="B1" s="180"/>
      <c r="C1" s="180"/>
      <c r="D1" s="180"/>
      <c r="E1" s="180"/>
      <c r="F1" s="180"/>
      <c r="G1" s="180"/>
      <c r="H1" s="180"/>
      <c r="I1" s="180"/>
    </row>
    <row r="2" spans="1:9">
      <c r="D2" s="61"/>
      <c r="E2" s="167"/>
      <c r="F2" s="61"/>
      <c r="H2" s="61"/>
    </row>
    <row r="3" spans="1:9">
      <c r="A3" s="1" t="s">
        <v>151</v>
      </c>
      <c r="D3" s="61"/>
      <c r="E3" s="167"/>
      <c r="F3" s="61"/>
      <c r="G3" s="63"/>
      <c r="H3" s="63"/>
      <c r="I3" s="139"/>
    </row>
    <row r="4" spans="1:9">
      <c r="D4" s="61"/>
      <c r="E4" s="167"/>
      <c r="F4" s="61"/>
      <c r="H4" s="61"/>
    </row>
    <row r="5" spans="1:9" ht="15.6">
      <c r="A5" s="184" t="s">
        <v>152</v>
      </c>
      <c r="B5" s="184"/>
      <c r="C5" s="184"/>
      <c r="D5" s="184"/>
      <c r="E5" s="184"/>
      <c r="F5" s="184"/>
      <c r="G5" s="184"/>
      <c r="H5" s="184"/>
      <c r="I5" s="184"/>
    </row>
    <row r="6" spans="1:9">
      <c r="A6" s="185" t="s">
        <v>153</v>
      </c>
      <c r="B6" s="185"/>
      <c r="C6" s="185"/>
      <c r="D6" s="185"/>
      <c r="E6" s="185"/>
      <c r="F6" s="185"/>
      <c r="G6" s="185"/>
      <c r="H6" s="185"/>
      <c r="I6" s="185"/>
    </row>
    <row r="8" spans="1:9" s="156" customFormat="1" ht="92.4">
      <c r="A8" s="168" t="s">
        <v>132</v>
      </c>
      <c r="B8" s="169" t="s">
        <v>154</v>
      </c>
      <c r="C8" s="64" t="s">
        <v>155</v>
      </c>
      <c r="D8" s="65" t="s">
        <v>156</v>
      </c>
      <c r="E8" s="170" t="s">
        <v>157</v>
      </c>
      <c r="F8" s="65" t="s">
        <v>158</v>
      </c>
      <c r="G8" s="64" t="s">
        <v>159</v>
      </c>
      <c r="H8" s="65" t="s">
        <v>160</v>
      </c>
      <c r="I8" s="140" t="s">
        <v>161</v>
      </c>
    </row>
    <row r="9" spans="1:9" s="66" customFormat="1">
      <c r="A9" s="127">
        <v>1</v>
      </c>
      <c r="B9" s="171" t="s">
        <v>162</v>
      </c>
      <c r="C9" s="122">
        <v>614</v>
      </c>
      <c r="D9" s="123">
        <v>4712.9452369999999</v>
      </c>
      <c r="E9" s="122">
        <v>487</v>
      </c>
      <c r="F9" s="123">
        <v>3646.2673756875001</v>
      </c>
      <c r="G9" s="122">
        <v>1165</v>
      </c>
      <c r="H9" s="123">
        <v>1524.9681043286637</v>
      </c>
      <c r="I9" s="141">
        <v>9884.1807170161646</v>
      </c>
    </row>
    <row r="10" spans="1:9" s="66" customFormat="1" ht="28.8">
      <c r="A10" s="127">
        <v>2</v>
      </c>
      <c r="B10" s="171" t="s">
        <v>163</v>
      </c>
      <c r="C10" s="122">
        <v>10</v>
      </c>
      <c r="D10" s="123">
        <v>4337.4938920000004</v>
      </c>
      <c r="E10" s="122">
        <v>4</v>
      </c>
      <c r="F10" s="123">
        <v>-118.78761900000001</v>
      </c>
      <c r="G10" s="122">
        <v>47</v>
      </c>
      <c r="H10" s="123">
        <v>150.65165846989498</v>
      </c>
      <c r="I10" s="141">
        <v>4369.3579314698954</v>
      </c>
    </row>
    <row r="11" spans="1:9" s="66" customFormat="1">
      <c r="A11" s="127">
        <v>3</v>
      </c>
      <c r="B11" s="171" t="s">
        <v>164</v>
      </c>
      <c r="C11" s="122">
        <v>56</v>
      </c>
      <c r="D11" s="123">
        <v>559.98000100000002</v>
      </c>
      <c r="E11" s="122">
        <v>22</v>
      </c>
      <c r="F11" s="123">
        <v>1127.922912</v>
      </c>
      <c r="G11" s="122">
        <v>184</v>
      </c>
      <c r="H11" s="123">
        <v>1495.9839519686393</v>
      </c>
      <c r="I11" s="141">
        <v>3183.8868649686392</v>
      </c>
    </row>
    <row r="12" spans="1:9" s="66" customFormat="1" ht="28.8">
      <c r="A12" s="127">
        <v>4</v>
      </c>
      <c r="B12" s="171" t="s">
        <v>165</v>
      </c>
      <c r="C12" s="122">
        <v>563</v>
      </c>
      <c r="D12" s="123">
        <v>345.53233499999999</v>
      </c>
      <c r="E12" s="122">
        <v>105</v>
      </c>
      <c r="F12" s="123">
        <v>158.29822517968751</v>
      </c>
      <c r="G12" s="122">
        <v>1786</v>
      </c>
      <c r="H12" s="123">
        <v>784.44179761572491</v>
      </c>
      <c r="I12" s="141">
        <v>1288.2723577954125</v>
      </c>
    </row>
    <row r="13" spans="1:9" s="66" customFormat="1" ht="28.8">
      <c r="A13" s="127">
        <v>5</v>
      </c>
      <c r="B13" s="171" t="s">
        <v>166</v>
      </c>
      <c r="C13" s="122">
        <v>266</v>
      </c>
      <c r="D13" s="123">
        <v>120.91877599999999</v>
      </c>
      <c r="E13" s="122">
        <v>57</v>
      </c>
      <c r="F13" s="123">
        <v>48.497867601562497</v>
      </c>
      <c r="G13" s="122">
        <v>658</v>
      </c>
      <c r="H13" s="123">
        <v>648.09572487875516</v>
      </c>
      <c r="I13" s="141">
        <v>817.51236848031772</v>
      </c>
    </row>
    <row r="14" spans="1:9" s="66" customFormat="1">
      <c r="A14" s="127">
        <v>6</v>
      </c>
      <c r="B14" s="171" t="s">
        <v>167</v>
      </c>
      <c r="C14" s="122">
        <v>65</v>
      </c>
      <c r="D14" s="123">
        <v>47.889570999999997</v>
      </c>
      <c r="E14" s="122">
        <v>23</v>
      </c>
      <c r="F14" s="123">
        <v>54.102913999999998</v>
      </c>
      <c r="G14" s="122">
        <v>226</v>
      </c>
      <c r="H14" s="123">
        <v>311.48755091916371</v>
      </c>
      <c r="I14" s="141">
        <v>413.4800359191637</v>
      </c>
    </row>
    <row r="15" spans="1:9" s="66" customFormat="1" ht="28.8">
      <c r="A15" s="127">
        <v>7</v>
      </c>
      <c r="B15" s="172" t="s">
        <v>168</v>
      </c>
      <c r="C15" s="122">
        <v>6</v>
      </c>
      <c r="D15" s="123">
        <v>0.28884799999999999</v>
      </c>
      <c r="E15" s="122">
        <v>3</v>
      </c>
      <c r="F15" s="123">
        <v>14.770996</v>
      </c>
      <c r="G15" s="122">
        <v>22</v>
      </c>
      <c r="H15" s="123">
        <v>267.0312095382173</v>
      </c>
      <c r="I15" s="141">
        <v>282.0910535382173</v>
      </c>
    </row>
    <row r="16" spans="1:9" s="66" customFormat="1" ht="28.8">
      <c r="A16" s="127">
        <v>8</v>
      </c>
      <c r="B16" s="171" t="s">
        <v>169</v>
      </c>
      <c r="C16" s="122">
        <v>47</v>
      </c>
      <c r="D16" s="123">
        <v>64.125703999999999</v>
      </c>
      <c r="E16" s="122">
        <v>13</v>
      </c>
      <c r="F16" s="123">
        <v>27.482937</v>
      </c>
      <c r="G16" s="122">
        <v>356</v>
      </c>
      <c r="H16" s="123">
        <v>179.6360772674465</v>
      </c>
      <c r="I16" s="141">
        <v>271.2447182674465</v>
      </c>
    </row>
    <row r="17" spans="1:10" s="66" customFormat="1">
      <c r="A17" s="127">
        <v>9</v>
      </c>
      <c r="B17" s="171" t="s">
        <v>170</v>
      </c>
      <c r="C17" s="122">
        <v>170</v>
      </c>
      <c r="D17" s="123">
        <v>31.710573</v>
      </c>
      <c r="E17" s="122">
        <v>37</v>
      </c>
      <c r="F17" s="123">
        <v>37.002636000000003</v>
      </c>
      <c r="G17" s="122">
        <v>293</v>
      </c>
      <c r="H17" s="123">
        <v>153.12579066089558</v>
      </c>
      <c r="I17" s="141">
        <v>221.83899966089558</v>
      </c>
    </row>
    <row r="18" spans="1:10" s="66" customFormat="1">
      <c r="A18" s="127">
        <v>10</v>
      </c>
      <c r="B18" s="171" t="s">
        <v>171</v>
      </c>
      <c r="C18" s="122">
        <v>44</v>
      </c>
      <c r="D18" s="123">
        <v>53.208756999999999</v>
      </c>
      <c r="E18" s="122">
        <v>10</v>
      </c>
      <c r="F18" s="123">
        <v>39.381289000000002</v>
      </c>
      <c r="G18" s="122">
        <v>131</v>
      </c>
      <c r="H18" s="123">
        <v>90.88237071758607</v>
      </c>
      <c r="I18" s="141">
        <v>183.47241671758607</v>
      </c>
    </row>
    <row r="19" spans="1:10" s="66" customFormat="1">
      <c r="A19" s="127">
        <v>11</v>
      </c>
      <c r="B19" s="173" t="s">
        <v>172</v>
      </c>
      <c r="C19" s="122">
        <v>7</v>
      </c>
      <c r="D19" s="123">
        <v>47.674726999999997</v>
      </c>
      <c r="E19" s="122">
        <v>10</v>
      </c>
      <c r="F19" s="123">
        <v>60.726101</v>
      </c>
      <c r="G19" s="122">
        <v>31</v>
      </c>
      <c r="H19" s="123">
        <v>27.36151317491607</v>
      </c>
      <c r="I19" s="141">
        <v>135.76234117491606</v>
      </c>
    </row>
    <row r="20" spans="1:10" s="66" customFormat="1">
      <c r="A20" s="127">
        <v>12</v>
      </c>
      <c r="B20" s="171" t="s">
        <v>173</v>
      </c>
      <c r="C20" s="122">
        <v>41</v>
      </c>
      <c r="D20" s="123">
        <v>15.006162</v>
      </c>
      <c r="E20" s="122">
        <v>14</v>
      </c>
      <c r="F20" s="123">
        <v>12.475717</v>
      </c>
      <c r="G20" s="122">
        <v>96</v>
      </c>
      <c r="H20" s="123">
        <v>51.408190779087519</v>
      </c>
      <c r="I20" s="141">
        <v>78.890069779087526</v>
      </c>
    </row>
    <row r="21" spans="1:10" s="66" customFormat="1" ht="28.8">
      <c r="A21" s="127">
        <v>13</v>
      </c>
      <c r="B21" s="171" t="s">
        <v>174</v>
      </c>
      <c r="C21" s="122">
        <v>40</v>
      </c>
      <c r="D21" s="123">
        <v>16.460736000000001</v>
      </c>
      <c r="E21" s="122">
        <v>7</v>
      </c>
      <c r="F21" s="123">
        <v>2.4700000000000002</v>
      </c>
      <c r="G21" s="122">
        <v>114</v>
      </c>
      <c r="H21" s="123">
        <v>13.744938590156664</v>
      </c>
      <c r="I21" s="141">
        <v>32.67567459015666</v>
      </c>
    </row>
    <row r="22" spans="1:10" s="66" customFormat="1">
      <c r="A22" s="127">
        <v>14</v>
      </c>
      <c r="B22" s="171" t="s">
        <v>175</v>
      </c>
      <c r="C22" s="122">
        <v>8</v>
      </c>
      <c r="D22" s="123">
        <v>4.2863189999999998</v>
      </c>
      <c r="E22" s="122">
        <v>1</v>
      </c>
      <c r="F22" s="123">
        <v>2.75</v>
      </c>
      <c r="G22" s="122">
        <v>24</v>
      </c>
      <c r="H22" s="123">
        <v>13.651985117155888</v>
      </c>
      <c r="I22" s="141">
        <v>20.688304117155887</v>
      </c>
    </row>
    <row r="23" spans="1:10" s="66" customFormat="1" ht="28.8">
      <c r="A23" s="127">
        <v>15</v>
      </c>
      <c r="B23" s="172" t="s">
        <v>176</v>
      </c>
      <c r="C23" s="122">
        <v>2</v>
      </c>
      <c r="D23" s="123">
        <v>0.63</v>
      </c>
      <c r="E23" s="122">
        <v>0</v>
      </c>
      <c r="F23" s="123">
        <v>0</v>
      </c>
      <c r="G23" s="122">
        <v>9</v>
      </c>
      <c r="H23" s="123">
        <v>9.5987874352242493</v>
      </c>
      <c r="I23" s="141">
        <v>10.22878743522425</v>
      </c>
    </row>
    <row r="24" spans="1:10" s="66" customFormat="1">
      <c r="A24" s="127">
        <v>16</v>
      </c>
      <c r="B24" s="174" t="s">
        <v>177</v>
      </c>
      <c r="C24" s="122">
        <v>1</v>
      </c>
      <c r="D24" s="123">
        <v>0.40766599999999997</v>
      </c>
      <c r="E24" s="122">
        <v>0</v>
      </c>
      <c r="F24" s="123">
        <v>0</v>
      </c>
      <c r="G24" s="122">
        <v>10</v>
      </c>
      <c r="H24" s="123">
        <v>5.1075226958767326</v>
      </c>
      <c r="I24" s="141">
        <v>5.5151886958767324</v>
      </c>
    </row>
    <row r="25" spans="1:10" s="66" customFormat="1">
      <c r="A25" s="127">
        <v>17</v>
      </c>
      <c r="B25" s="175" t="s">
        <v>178</v>
      </c>
      <c r="C25" s="122">
        <v>3</v>
      </c>
      <c r="D25" s="123">
        <v>0.42342400000000002</v>
      </c>
      <c r="E25" s="122">
        <v>4</v>
      </c>
      <c r="F25" s="123">
        <v>1.140039</v>
      </c>
      <c r="G25" s="122">
        <v>16</v>
      </c>
      <c r="H25" s="123">
        <v>3.463536594243779</v>
      </c>
      <c r="I25" s="141">
        <v>5.0269995942437795</v>
      </c>
    </row>
    <row r="26" spans="1:10" s="66" customFormat="1">
      <c r="A26" s="127">
        <v>18</v>
      </c>
      <c r="B26" s="172" t="s">
        <v>179</v>
      </c>
      <c r="C26" s="122">
        <v>4</v>
      </c>
      <c r="D26" s="123">
        <v>1.390512</v>
      </c>
      <c r="E26" s="122">
        <v>1</v>
      </c>
      <c r="F26" s="123">
        <v>1.603</v>
      </c>
      <c r="G26" s="122">
        <v>4</v>
      </c>
      <c r="H26" s="123">
        <v>0.88141154996987259</v>
      </c>
      <c r="I26" s="141">
        <v>3.8749235499698726</v>
      </c>
    </row>
    <row r="27" spans="1:10" s="71" customFormat="1" ht="14.25" customHeight="1">
      <c r="A27" s="186" t="s">
        <v>180</v>
      </c>
      <c r="B27" s="187"/>
      <c r="C27" s="157">
        <f t="shared" ref="C27:H27" si="0">SUM(C9:C26)</f>
        <v>1947</v>
      </c>
      <c r="D27" s="158">
        <f t="shared" si="0"/>
        <v>10360.373240000001</v>
      </c>
      <c r="E27" s="157">
        <f t="shared" si="0"/>
        <v>798</v>
      </c>
      <c r="F27" s="158">
        <f t="shared" si="0"/>
        <v>5116.1043904687513</v>
      </c>
      <c r="G27" s="157">
        <f t="shared" si="0"/>
        <v>5172</v>
      </c>
      <c r="H27" s="158">
        <f t="shared" si="0"/>
        <v>5731.522122301616</v>
      </c>
      <c r="I27" s="159">
        <f>SUM(I9:I26)</f>
        <v>21207.999752770378</v>
      </c>
      <c r="J27" s="145"/>
    </row>
    <row r="28" spans="1:10" s="71" customFormat="1" ht="14.25" customHeight="1">
      <c r="A28" s="137"/>
      <c r="B28" s="137"/>
      <c r="C28" s="69"/>
      <c r="D28" s="70"/>
      <c r="E28" s="69"/>
      <c r="F28" s="70"/>
      <c r="G28" s="69"/>
      <c r="H28" s="70"/>
      <c r="I28" s="70"/>
      <c r="J28" s="145"/>
    </row>
    <row r="29" spans="1:10" ht="15.6">
      <c r="A29" s="184" t="s">
        <v>181</v>
      </c>
      <c r="B29" s="184"/>
      <c r="C29" s="184"/>
      <c r="D29" s="184"/>
      <c r="E29" s="184"/>
      <c r="F29" s="184"/>
      <c r="G29" s="184"/>
      <c r="H29" s="184"/>
      <c r="I29" s="184"/>
    </row>
    <row r="30" spans="1:10">
      <c r="A30" s="188" t="str">
        <f>A6</f>
        <v>As from January 01 to September 20, 2020</v>
      </c>
      <c r="B30" s="188"/>
      <c r="C30" s="188"/>
      <c r="D30" s="188"/>
      <c r="E30" s="188"/>
      <c r="F30" s="188"/>
      <c r="G30" s="188"/>
      <c r="H30" s="188"/>
      <c r="I30" s="188"/>
    </row>
    <row r="31" spans="1:10">
      <c r="A31" s="130"/>
      <c r="B31" s="131"/>
    </row>
    <row r="32" spans="1:10" s="156" customFormat="1" ht="92.4">
      <c r="A32" s="168" t="s">
        <v>132</v>
      </c>
      <c r="B32" s="169" t="s">
        <v>182</v>
      </c>
      <c r="C32" s="64" t="s">
        <v>155</v>
      </c>
      <c r="D32" s="65" t="s">
        <v>156</v>
      </c>
      <c r="E32" s="170" t="s">
        <v>157</v>
      </c>
      <c r="F32" s="65" t="s">
        <v>158</v>
      </c>
      <c r="G32" s="64" t="s">
        <v>159</v>
      </c>
      <c r="H32" s="65" t="s">
        <v>160</v>
      </c>
      <c r="I32" s="140" t="s">
        <v>161</v>
      </c>
      <c r="J32" s="145"/>
    </row>
    <row r="33" spans="1:12" s="66" customFormat="1">
      <c r="A33" s="132">
        <v>1</v>
      </c>
      <c r="B33" s="128" t="s">
        <v>20</v>
      </c>
      <c r="C33" s="122">
        <v>173</v>
      </c>
      <c r="D33" s="123">
        <v>4652.4347040000002</v>
      </c>
      <c r="E33" s="122">
        <v>62</v>
      </c>
      <c r="F33" s="123">
        <v>548.18157299999996</v>
      </c>
      <c r="G33" s="122">
        <v>392</v>
      </c>
      <c r="H33" s="123">
        <v>1567.7200310729011</v>
      </c>
      <c r="I33" s="141">
        <v>6768.3363080729014</v>
      </c>
    </row>
    <row r="34" spans="1:12" s="66" customFormat="1">
      <c r="A34" s="132">
        <v>2</v>
      </c>
      <c r="B34" s="173" t="s">
        <v>183</v>
      </c>
      <c r="C34" s="122">
        <v>499</v>
      </c>
      <c r="D34" s="123">
        <v>1076.6236879999999</v>
      </c>
      <c r="E34" s="122">
        <v>246</v>
      </c>
      <c r="F34" s="123">
        <v>1318.666506</v>
      </c>
      <c r="G34" s="122">
        <v>1557</v>
      </c>
      <c r="H34" s="123">
        <v>774.19974260036747</v>
      </c>
      <c r="I34" s="141">
        <v>3169.4899366003674</v>
      </c>
      <c r="L34" s="93"/>
    </row>
    <row r="35" spans="1:12" s="66" customFormat="1">
      <c r="A35" s="132">
        <v>3</v>
      </c>
      <c r="B35" s="173" t="s">
        <v>184</v>
      </c>
      <c r="C35" s="122">
        <v>271</v>
      </c>
      <c r="D35" s="123">
        <v>1079.731957</v>
      </c>
      <c r="E35" s="122">
        <v>98</v>
      </c>
      <c r="F35" s="123">
        <v>449.82594060156248</v>
      </c>
      <c r="G35" s="122">
        <v>748</v>
      </c>
      <c r="H35" s="123">
        <v>347.3679501861464</v>
      </c>
      <c r="I35" s="141">
        <v>1876.9258477877088</v>
      </c>
      <c r="K35" s="66">
        <v>3067.275736199213</v>
      </c>
    </row>
    <row r="36" spans="1:12" s="66" customFormat="1">
      <c r="A36" s="132">
        <v>4</v>
      </c>
      <c r="B36" s="173" t="s">
        <v>185</v>
      </c>
      <c r="C36" s="122">
        <v>209</v>
      </c>
      <c r="D36" s="123">
        <v>463.18264299999998</v>
      </c>
      <c r="E36" s="122">
        <v>100</v>
      </c>
      <c r="F36" s="123">
        <v>354.86911199999997</v>
      </c>
      <c r="G36" s="122">
        <v>448</v>
      </c>
      <c r="H36" s="123">
        <v>912.15377865996697</v>
      </c>
      <c r="I36" s="141">
        <v>1730.2055336599669</v>
      </c>
    </row>
    <row r="37" spans="1:12" s="66" customFormat="1">
      <c r="A37" s="132">
        <v>5</v>
      </c>
      <c r="B37" s="173" t="s">
        <v>186</v>
      </c>
      <c r="C37" s="122">
        <v>27</v>
      </c>
      <c r="D37" s="123">
        <v>184.352801</v>
      </c>
      <c r="E37" s="122">
        <v>16</v>
      </c>
      <c r="F37" s="123">
        <v>1380.7591090000001</v>
      </c>
      <c r="G37" s="122">
        <v>86</v>
      </c>
      <c r="H37" s="123">
        <v>115.99704990203716</v>
      </c>
      <c r="I37" s="141">
        <v>1681.1089599020372</v>
      </c>
    </row>
    <row r="38" spans="1:12" s="68" customFormat="1">
      <c r="A38" s="132">
        <v>6</v>
      </c>
      <c r="B38" s="173" t="s">
        <v>187</v>
      </c>
      <c r="C38" s="122">
        <v>94</v>
      </c>
      <c r="D38" s="123">
        <v>852.43596700000001</v>
      </c>
      <c r="E38" s="122">
        <v>63</v>
      </c>
      <c r="F38" s="123">
        <v>180.43203700000001</v>
      </c>
      <c r="G38" s="122">
        <v>377</v>
      </c>
      <c r="H38" s="123">
        <v>287.47199074296191</v>
      </c>
      <c r="I38" s="141">
        <v>1320.3399947429618</v>
      </c>
      <c r="J38" s="66"/>
    </row>
    <row r="39" spans="1:12" s="66" customFormat="1">
      <c r="A39" s="132">
        <v>7</v>
      </c>
      <c r="B39" s="176" t="s">
        <v>188</v>
      </c>
      <c r="C39" s="122">
        <v>168</v>
      </c>
      <c r="D39" s="123">
        <v>876.07426799999996</v>
      </c>
      <c r="E39" s="122">
        <v>69</v>
      </c>
      <c r="F39" s="123">
        <v>187.5066766875</v>
      </c>
      <c r="G39" s="122">
        <v>97</v>
      </c>
      <c r="H39" s="123">
        <v>158.27099300434017</v>
      </c>
      <c r="I39" s="141">
        <v>1221.8519376918402</v>
      </c>
    </row>
    <row r="40" spans="1:12" s="66" customFormat="1">
      <c r="A40" s="132">
        <v>8</v>
      </c>
      <c r="B40" s="173" t="s">
        <v>189</v>
      </c>
      <c r="C40" s="122">
        <v>23</v>
      </c>
      <c r="D40" s="123">
        <v>242.62642</v>
      </c>
      <c r="E40" s="122">
        <v>18</v>
      </c>
      <c r="F40" s="123">
        <v>75.595220999999995</v>
      </c>
      <c r="G40" s="122">
        <v>32</v>
      </c>
      <c r="H40" s="123">
        <v>371.95840829043647</v>
      </c>
      <c r="I40" s="141">
        <v>690.1800492904365</v>
      </c>
    </row>
    <row r="41" spans="1:12" s="66" customFormat="1">
      <c r="A41" s="132">
        <v>9</v>
      </c>
      <c r="B41" s="128" t="s">
        <v>190</v>
      </c>
      <c r="C41" s="122">
        <v>23</v>
      </c>
      <c r="D41" s="123">
        <v>103.943667</v>
      </c>
      <c r="E41" s="122">
        <v>10</v>
      </c>
      <c r="F41" s="123">
        <v>137.40806699999999</v>
      </c>
      <c r="G41" s="122">
        <v>38</v>
      </c>
      <c r="H41" s="123">
        <v>177.25257823353704</v>
      </c>
      <c r="I41" s="141">
        <v>418.60431223353703</v>
      </c>
    </row>
    <row r="42" spans="1:12" s="66" customFormat="1">
      <c r="A42" s="132">
        <v>10</v>
      </c>
      <c r="B42" s="133" t="s">
        <v>25</v>
      </c>
      <c r="C42" s="122">
        <v>3</v>
      </c>
      <c r="D42" s="123">
        <v>100.2</v>
      </c>
      <c r="E42" s="122">
        <v>0</v>
      </c>
      <c r="F42" s="123">
        <v>0</v>
      </c>
      <c r="G42" s="122">
        <v>24</v>
      </c>
      <c r="H42" s="123">
        <v>276.02487770003097</v>
      </c>
      <c r="I42" s="141">
        <v>376.22487770003096</v>
      </c>
    </row>
    <row r="43" spans="1:12" s="66" customFormat="1">
      <c r="A43" s="132">
        <v>11</v>
      </c>
      <c r="B43" s="128" t="s">
        <v>34</v>
      </c>
      <c r="C43" s="122">
        <v>4</v>
      </c>
      <c r="D43" s="123">
        <v>295.18831399999999</v>
      </c>
      <c r="E43" s="122">
        <v>0</v>
      </c>
      <c r="F43" s="123">
        <v>0</v>
      </c>
      <c r="G43" s="122">
        <v>27</v>
      </c>
      <c r="H43" s="123">
        <v>8.8439714191150891</v>
      </c>
      <c r="I43" s="141">
        <v>304.03228541911506</v>
      </c>
    </row>
    <row r="44" spans="1:12" s="66" customFormat="1">
      <c r="A44" s="132">
        <v>12</v>
      </c>
      <c r="B44" s="128" t="s">
        <v>191</v>
      </c>
      <c r="C44" s="122">
        <v>73</v>
      </c>
      <c r="D44" s="123">
        <v>70.246690000000001</v>
      </c>
      <c r="E44" s="122">
        <v>12</v>
      </c>
      <c r="F44" s="123">
        <v>37.602907999999999</v>
      </c>
      <c r="G44" s="122">
        <v>200</v>
      </c>
      <c r="H44" s="123">
        <v>114.88427324029394</v>
      </c>
      <c r="I44" s="141">
        <v>222.73387124029392</v>
      </c>
    </row>
    <row r="45" spans="1:12" s="66" customFormat="1">
      <c r="A45" s="132">
        <v>13</v>
      </c>
      <c r="B45" s="128" t="s">
        <v>21</v>
      </c>
      <c r="C45" s="122">
        <v>27</v>
      </c>
      <c r="D45" s="123">
        <v>58.384368000000002</v>
      </c>
      <c r="E45" s="122">
        <v>10</v>
      </c>
      <c r="F45" s="123">
        <v>93.028831999999994</v>
      </c>
      <c r="G45" s="122">
        <v>105</v>
      </c>
      <c r="H45" s="123">
        <v>28.196760667322888</v>
      </c>
      <c r="I45" s="141">
        <v>179.60996066732287</v>
      </c>
    </row>
    <row r="46" spans="1:12" s="66" customFormat="1">
      <c r="A46" s="132">
        <v>14</v>
      </c>
      <c r="B46" s="133" t="s">
        <v>23</v>
      </c>
      <c r="C46" s="122">
        <v>26</v>
      </c>
      <c r="D46" s="123">
        <v>99.727000000000004</v>
      </c>
      <c r="E46" s="122">
        <v>13</v>
      </c>
      <c r="F46" s="123">
        <v>52.75</v>
      </c>
      <c r="G46" s="122">
        <v>14</v>
      </c>
      <c r="H46" s="123">
        <v>19.33687372816734</v>
      </c>
      <c r="I46" s="141">
        <v>171.81387372816735</v>
      </c>
    </row>
    <row r="47" spans="1:12" s="66" customFormat="1">
      <c r="A47" s="132">
        <v>15</v>
      </c>
      <c r="B47" s="128" t="s">
        <v>26</v>
      </c>
      <c r="C47" s="122">
        <v>28</v>
      </c>
      <c r="D47" s="123">
        <v>60.871768000000003</v>
      </c>
      <c r="E47" s="122">
        <v>6</v>
      </c>
      <c r="F47" s="123">
        <v>6.7</v>
      </c>
      <c r="G47" s="122">
        <v>14</v>
      </c>
      <c r="H47" s="123">
        <v>93.691922736162525</v>
      </c>
      <c r="I47" s="141">
        <v>161.26369073616252</v>
      </c>
    </row>
    <row r="48" spans="1:12" s="66" customFormat="1">
      <c r="A48" s="132">
        <v>16</v>
      </c>
      <c r="B48" s="128" t="s">
        <v>192</v>
      </c>
      <c r="C48" s="122">
        <v>31</v>
      </c>
      <c r="D48" s="123">
        <v>10.471925000000001</v>
      </c>
      <c r="E48" s="122">
        <v>8</v>
      </c>
      <c r="F48" s="123">
        <v>33.813018179687496</v>
      </c>
      <c r="G48" s="122">
        <v>65</v>
      </c>
      <c r="H48" s="123">
        <v>94.033797891502772</v>
      </c>
      <c r="I48" s="141">
        <v>138.31874107119026</v>
      </c>
    </row>
    <row r="49" spans="1:9" s="66" customFormat="1">
      <c r="A49" s="132">
        <v>17</v>
      </c>
      <c r="B49" s="128" t="s">
        <v>193</v>
      </c>
      <c r="C49" s="122">
        <v>41</v>
      </c>
      <c r="D49" s="123">
        <v>33.130367</v>
      </c>
      <c r="E49" s="122">
        <v>8</v>
      </c>
      <c r="F49" s="123">
        <v>16.907274999999998</v>
      </c>
      <c r="G49" s="122">
        <v>142</v>
      </c>
      <c r="H49" s="123">
        <v>62.337792910098109</v>
      </c>
      <c r="I49" s="141">
        <v>112.37543491009811</v>
      </c>
    </row>
    <row r="50" spans="1:9" s="66" customFormat="1">
      <c r="A50" s="132">
        <v>18</v>
      </c>
      <c r="B50" s="133" t="s">
        <v>194</v>
      </c>
      <c r="C50" s="122">
        <v>9</v>
      </c>
      <c r="D50" s="123">
        <v>15.067</v>
      </c>
      <c r="E50" s="122">
        <v>6</v>
      </c>
      <c r="F50" s="123">
        <v>36.656438000000001</v>
      </c>
      <c r="G50" s="122">
        <v>23</v>
      </c>
      <c r="H50" s="123">
        <v>25.489343335851771</v>
      </c>
      <c r="I50" s="141">
        <v>77.212781335851773</v>
      </c>
    </row>
    <row r="51" spans="1:9" s="66" customFormat="1">
      <c r="A51" s="132">
        <v>19</v>
      </c>
      <c r="B51" s="128" t="s">
        <v>195</v>
      </c>
      <c r="C51" s="122">
        <v>1</v>
      </c>
      <c r="D51" s="123">
        <v>0.39740799999999998</v>
      </c>
      <c r="E51" s="122">
        <v>3</v>
      </c>
      <c r="F51" s="123">
        <v>73.219650999999999</v>
      </c>
      <c r="G51" s="122">
        <v>6</v>
      </c>
      <c r="H51" s="123">
        <v>2.1074194551207657</v>
      </c>
      <c r="I51" s="141">
        <v>75.72447845512076</v>
      </c>
    </row>
    <row r="52" spans="1:9" s="66" customFormat="1">
      <c r="A52" s="132">
        <v>20</v>
      </c>
      <c r="B52" s="128" t="s">
        <v>22</v>
      </c>
      <c r="C52" s="122">
        <v>34</v>
      </c>
      <c r="D52" s="123">
        <v>5.1356310000000001</v>
      </c>
      <c r="E52" s="122">
        <v>1</v>
      </c>
      <c r="F52" s="123">
        <v>7.0000000000000007E-2</v>
      </c>
      <c r="G52" s="122">
        <v>112</v>
      </c>
      <c r="H52" s="123">
        <v>57.985333947849057</v>
      </c>
      <c r="I52" s="141">
        <v>63.190964947849054</v>
      </c>
    </row>
    <row r="53" spans="1:9" s="66" customFormat="1">
      <c r="A53" s="132">
        <v>21</v>
      </c>
      <c r="B53" s="128" t="s">
        <v>27</v>
      </c>
      <c r="C53" s="122">
        <v>16</v>
      </c>
      <c r="D53" s="123">
        <v>2.080749</v>
      </c>
      <c r="E53" s="122">
        <v>4</v>
      </c>
      <c r="F53" s="123">
        <v>5.1430400000000001</v>
      </c>
      <c r="G53" s="122">
        <v>69</v>
      </c>
      <c r="H53" s="123">
        <v>55.249622821913817</v>
      </c>
      <c r="I53" s="141">
        <v>62.473411821913814</v>
      </c>
    </row>
    <row r="54" spans="1:9" s="66" customFormat="1">
      <c r="A54" s="132">
        <v>22</v>
      </c>
      <c r="B54" s="128" t="s">
        <v>196</v>
      </c>
      <c r="C54" s="122">
        <v>20</v>
      </c>
      <c r="D54" s="123">
        <v>22.586348000000001</v>
      </c>
      <c r="E54" s="122">
        <v>9</v>
      </c>
      <c r="F54" s="123">
        <v>7.2205640000000004</v>
      </c>
      <c r="G54" s="122">
        <v>53</v>
      </c>
      <c r="H54" s="123">
        <v>26.676673580812608</v>
      </c>
      <c r="I54" s="141">
        <v>56.483585580812608</v>
      </c>
    </row>
    <row r="55" spans="1:9" s="66" customFormat="1">
      <c r="A55" s="132">
        <v>23</v>
      </c>
      <c r="B55" s="128" t="s">
        <v>28</v>
      </c>
      <c r="C55" s="122">
        <v>1</v>
      </c>
      <c r="D55" s="123">
        <v>1.5</v>
      </c>
      <c r="E55" s="122">
        <v>2</v>
      </c>
      <c r="F55" s="123">
        <v>38.262500000000003</v>
      </c>
      <c r="G55" s="122">
        <v>8</v>
      </c>
      <c r="H55" s="123">
        <v>6.8234942434363433</v>
      </c>
      <c r="I55" s="141">
        <v>46.585994243436346</v>
      </c>
    </row>
    <row r="56" spans="1:9" s="66" customFormat="1">
      <c r="A56" s="132">
        <v>24</v>
      </c>
      <c r="B56" s="128" t="s">
        <v>24</v>
      </c>
      <c r="C56" s="122">
        <v>1</v>
      </c>
      <c r="D56" s="123">
        <v>3</v>
      </c>
      <c r="E56" s="122">
        <v>4</v>
      </c>
      <c r="F56" s="123">
        <v>16.170000000000002</v>
      </c>
      <c r="G56" s="122">
        <v>1</v>
      </c>
      <c r="H56" s="123">
        <v>9.7384522682275989</v>
      </c>
      <c r="I56" s="141">
        <v>28.908452268227599</v>
      </c>
    </row>
    <row r="57" spans="1:9" s="66" customFormat="1">
      <c r="A57" s="132">
        <v>25</v>
      </c>
      <c r="B57" s="128" t="s">
        <v>32</v>
      </c>
      <c r="C57" s="122">
        <v>1</v>
      </c>
      <c r="D57" s="123">
        <v>11.57</v>
      </c>
      <c r="E57" s="122">
        <v>3</v>
      </c>
      <c r="F57" s="123">
        <v>15.6</v>
      </c>
      <c r="G57" s="122">
        <v>0</v>
      </c>
      <c r="H57" s="123">
        <v>0</v>
      </c>
      <c r="I57" s="141">
        <v>27.17</v>
      </c>
    </row>
    <row r="58" spans="1:9" s="66" customFormat="1">
      <c r="A58" s="132">
        <v>26</v>
      </c>
      <c r="B58" s="128" t="s">
        <v>31</v>
      </c>
      <c r="C58" s="122">
        <v>1</v>
      </c>
      <c r="D58" s="123">
        <v>6.2E-2</v>
      </c>
      <c r="E58" s="122">
        <v>1</v>
      </c>
      <c r="F58" s="123">
        <v>4.032E-3</v>
      </c>
      <c r="G58" s="122">
        <v>36</v>
      </c>
      <c r="H58" s="123">
        <v>22.969747775109582</v>
      </c>
      <c r="I58" s="141">
        <v>23.035779775109582</v>
      </c>
    </row>
    <row r="59" spans="1:9" s="66" customFormat="1">
      <c r="A59" s="132">
        <v>27</v>
      </c>
      <c r="B59" s="128" t="s">
        <v>197</v>
      </c>
      <c r="C59" s="122">
        <v>5</v>
      </c>
      <c r="D59" s="123">
        <v>6.8522809999999996</v>
      </c>
      <c r="E59" s="122">
        <v>0</v>
      </c>
      <c r="F59" s="123">
        <v>0</v>
      </c>
      <c r="G59" s="122">
        <v>6</v>
      </c>
      <c r="H59" s="123">
        <v>15.641764764052676</v>
      </c>
      <c r="I59" s="141">
        <v>22.494045764052675</v>
      </c>
    </row>
    <row r="60" spans="1:9" s="66" customFormat="1">
      <c r="A60" s="132">
        <v>28</v>
      </c>
      <c r="B60" s="128" t="s">
        <v>198</v>
      </c>
      <c r="C60" s="122">
        <v>38</v>
      </c>
      <c r="D60" s="123">
        <v>7.9353699999999998</v>
      </c>
      <c r="E60" s="122">
        <v>2</v>
      </c>
      <c r="F60" s="123">
        <v>0.88521499999999997</v>
      </c>
      <c r="G60" s="122">
        <v>84</v>
      </c>
      <c r="H60" s="123">
        <v>8.6760718654130482</v>
      </c>
      <c r="I60" s="141">
        <v>17.496656865413048</v>
      </c>
    </row>
    <row r="61" spans="1:9" s="66" customFormat="1">
      <c r="A61" s="132">
        <v>29</v>
      </c>
      <c r="B61" s="134" t="s">
        <v>73</v>
      </c>
      <c r="C61" s="122">
        <v>0</v>
      </c>
      <c r="D61" s="123">
        <v>0</v>
      </c>
      <c r="E61" s="122">
        <v>1</v>
      </c>
      <c r="F61" s="123">
        <v>12.645543</v>
      </c>
      <c r="G61" s="122">
        <v>0</v>
      </c>
      <c r="H61" s="123">
        <v>0</v>
      </c>
      <c r="I61" s="141">
        <v>12.645543</v>
      </c>
    </row>
    <row r="62" spans="1:9" s="66" customFormat="1">
      <c r="A62" s="132">
        <v>30</v>
      </c>
      <c r="B62" s="128" t="s">
        <v>29</v>
      </c>
      <c r="C62" s="122">
        <v>2</v>
      </c>
      <c r="D62" s="123">
        <v>0.6</v>
      </c>
      <c r="E62" s="122">
        <v>3</v>
      </c>
      <c r="F62" s="123">
        <v>3.4665029999999999</v>
      </c>
      <c r="G62" s="122">
        <v>2</v>
      </c>
      <c r="H62" s="123">
        <v>8.2103426013600806</v>
      </c>
      <c r="I62" s="141">
        <v>12.27684560136008</v>
      </c>
    </row>
    <row r="63" spans="1:9" s="66" customFormat="1">
      <c r="A63" s="132">
        <v>31</v>
      </c>
      <c r="B63" s="128" t="s">
        <v>199</v>
      </c>
      <c r="C63" s="122">
        <v>7</v>
      </c>
      <c r="D63" s="123">
        <v>1.093934</v>
      </c>
      <c r="E63" s="122">
        <v>2</v>
      </c>
      <c r="F63" s="123">
        <v>10.12068</v>
      </c>
      <c r="G63" s="122">
        <v>6</v>
      </c>
      <c r="H63" s="123">
        <v>0.3343905201859349</v>
      </c>
      <c r="I63" s="141">
        <v>11.549004520185935</v>
      </c>
    </row>
    <row r="64" spans="1:9" s="66" customFormat="1">
      <c r="A64" s="132">
        <v>32</v>
      </c>
      <c r="B64" s="128" t="s">
        <v>30</v>
      </c>
      <c r="C64" s="122">
        <v>1</v>
      </c>
      <c r="D64" s="123">
        <v>3.5</v>
      </c>
      <c r="E64" s="122">
        <v>1</v>
      </c>
      <c r="F64" s="123">
        <v>0.46842099999999998</v>
      </c>
      <c r="G64" s="122">
        <v>2</v>
      </c>
      <c r="H64" s="123">
        <v>6.2419858635077903</v>
      </c>
      <c r="I64" s="141">
        <v>10.21040686350779</v>
      </c>
    </row>
    <row r="65" spans="1:9" s="66" customFormat="1">
      <c r="A65" s="132">
        <v>33</v>
      </c>
      <c r="B65" s="133" t="s">
        <v>44</v>
      </c>
      <c r="C65" s="122">
        <v>4</v>
      </c>
      <c r="D65" s="123">
        <v>0.891818</v>
      </c>
      <c r="E65" s="122">
        <v>1</v>
      </c>
      <c r="F65" s="123">
        <v>0.25</v>
      </c>
      <c r="G65" s="122">
        <v>11</v>
      </c>
      <c r="H65" s="123">
        <v>8.6576468410088658</v>
      </c>
      <c r="I65" s="141">
        <v>9.7994648410088665</v>
      </c>
    </row>
    <row r="66" spans="1:9" s="66" customFormat="1">
      <c r="A66" s="132">
        <v>34</v>
      </c>
      <c r="B66" s="128" t="s">
        <v>200</v>
      </c>
      <c r="C66" s="122">
        <v>5</v>
      </c>
      <c r="D66" s="123">
        <v>1.850913</v>
      </c>
      <c r="E66" s="122">
        <v>1</v>
      </c>
      <c r="F66" s="123">
        <v>6.5</v>
      </c>
      <c r="G66" s="122">
        <v>10</v>
      </c>
      <c r="H66" s="123">
        <v>0.76200356589480878</v>
      </c>
      <c r="I66" s="141">
        <v>9.1129165658948086</v>
      </c>
    </row>
    <row r="67" spans="1:9" s="66" customFormat="1">
      <c r="A67" s="132">
        <v>35</v>
      </c>
      <c r="B67" s="128" t="s">
        <v>41</v>
      </c>
      <c r="C67" s="122">
        <v>2</v>
      </c>
      <c r="D67" s="123">
        <v>8.3000000000000007</v>
      </c>
      <c r="E67" s="122">
        <v>0</v>
      </c>
      <c r="F67" s="123">
        <v>0</v>
      </c>
      <c r="G67" s="122">
        <v>0</v>
      </c>
      <c r="H67" s="123">
        <v>0</v>
      </c>
      <c r="I67" s="141">
        <v>8.3000000000000007</v>
      </c>
    </row>
    <row r="68" spans="1:9" s="66" customFormat="1">
      <c r="A68" s="132">
        <v>36</v>
      </c>
      <c r="B68" s="128" t="s">
        <v>121</v>
      </c>
      <c r="C68" s="122">
        <v>1</v>
      </c>
      <c r="D68" s="123">
        <v>8.6999999999999994E-2</v>
      </c>
      <c r="E68" s="122">
        <v>0</v>
      </c>
      <c r="F68" s="123">
        <v>0</v>
      </c>
      <c r="G68" s="122">
        <v>12</v>
      </c>
      <c r="H68" s="123">
        <v>7.9600750818688137</v>
      </c>
      <c r="I68" s="141">
        <v>8.0470750818688135</v>
      </c>
    </row>
    <row r="69" spans="1:9" s="66" customFormat="1">
      <c r="A69" s="132">
        <v>37</v>
      </c>
      <c r="B69" s="134" t="s">
        <v>74</v>
      </c>
      <c r="C69" s="122">
        <v>1</v>
      </c>
      <c r="D69" s="123">
        <v>0.82608700000000002</v>
      </c>
      <c r="E69" s="122">
        <v>1</v>
      </c>
      <c r="F69" s="123">
        <v>7</v>
      </c>
      <c r="G69" s="122">
        <v>1</v>
      </c>
      <c r="H69" s="123">
        <v>5.1648446242575495E-2</v>
      </c>
      <c r="I69" s="141">
        <v>7.8777354462425757</v>
      </c>
    </row>
    <row r="70" spans="1:9" s="66" customFormat="1">
      <c r="A70" s="132">
        <v>38</v>
      </c>
      <c r="B70" s="128" t="s">
        <v>35</v>
      </c>
      <c r="C70" s="122">
        <v>3</v>
      </c>
      <c r="D70" s="123">
        <v>3.4500000000000003E-2</v>
      </c>
      <c r="E70" s="122">
        <v>2</v>
      </c>
      <c r="F70" s="123">
        <v>3.25</v>
      </c>
      <c r="G70" s="122">
        <v>15</v>
      </c>
      <c r="H70" s="123">
        <v>3.9942702081432362</v>
      </c>
      <c r="I70" s="141">
        <v>7.2787702081432357</v>
      </c>
    </row>
    <row r="71" spans="1:9" s="66" customFormat="1">
      <c r="A71" s="132">
        <v>39</v>
      </c>
      <c r="B71" s="175" t="s">
        <v>201</v>
      </c>
      <c r="C71" s="122">
        <v>3</v>
      </c>
      <c r="D71" s="123">
        <v>0.37173899999999999</v>
      </c>
      <c r="E71" s="122">
        <v>1</v>
      </c>
      <c r="F71" s="123">
        <v>-0.06</v>
      </c>
      <c r="G71" s="122">
        <v>2</v>
      </c>
      <c r="H71" s="123">
        <v>6.8344774199999998</v>
      </c>
      <c r="I71" s="141">
        <v>7.14621642</v>
      </c>
    </row>
    <row r="72" spans="1:9" s="66" customFormat="1">
      <c r="A72" s="132">
        <v>40</v>
      </c>
      <c r="B72" s="128" t="s">
        <v>33</v>
      </c>
      <c r="C72" s="122">
        <v>0</v>
      </c>
      <c r="D72" s="123">
        <v>0</v>
      </c>
      <c r="E72" s="122">
        <v>0</v>
      </c>
      <c r="F72" s="123">
        <v>0</v>
      </c>
      <c r="G72" s="122">
        <v>17</v>
      </c>
      <c r="H72" s="123">
        <v>6.7639345524662131</v>
      </c>
      <c r="I72" s="141">
        <v>6.7639345524662131</v>
      </c>
    </row>
    <row r="73" spans="1:9" s="66" customFormat="1">
      <c r="A73" s="132">
        <v>41</v>
      </c>
      <c r="B73" s="173" t="s">
        <v>202</v>
      </c>
      <c r="C73" s="122">
        <v>6</v>
      </c>
      <c r="D73" s="123">
        <v>0.10558099999999999</v>
      </c>
      <c r="E73" s="122">
        <v>3</v>
      </c>
      <c r="F73" s="123">
        <v>0.70095600000000002</v>
      </c>
      <c r="G73" s="122">
        <v>74</v>
      </c>
      <c r="H73" s="123">
        <v>5.9393594453903757</v>
      </c>
      <c r="I73" s="141">
        <v>6.7458964453903754</v>
      </c>
    </row>
    <row r="74" spans="1:9" s="66" customFormat="1">
      <c r="A74" s="132">
        <v>42</v>
      </c>
      <c r="B74" s="128" t="s">
        <v>36</v>
      </c>
      <c r="C74" s="122">
        <v>1</v>
      </c>
      <c r="D74" s="123">
        <v>4.1494000000000003E-2</v>
      </c>
      <c r="E74" s="122">
        <v>2</v>
      </c>
      <c r="F74" s="123">
        <v>4.7541E-2</v>
      </c>
      <c r="G74" s="122">
        <v>49</v>
      </c>
      <c r="H74" s="123">
        <v>4.3642618144099172</v>
      </c>
      <c r="I74" s="141">
        <v>4.4532968144099172</v>
      </c>
    </row>
    <row r="75" spans="1:9" s="66" customFormat="1">
      <c r="A75" s="132">
        <v>43</v>
      </c>
      <c r="B75" s="128" t="s">
        <v>204</v>
      </c>
      <c r="C75" s="122">
        <v>6</v>
      </c>
      <c r="D75" s="123">
        <v>3.3425539999999998</v>
      </c>
      <c r="E75" s="122">
        <v>0</v>
      </c>
      <c r="F75" s="123">
        <v>0</v>
      </c>
      <c r="G75" s="122">
        <v>11</v>
      </c>
      <c r="H75" s="123">
        <v>0.47986942829474061</v>
      </c>
      <c r="I75" s="141">
        <v>3.8224234282947402</v>
      </c>
    </row>
    <row r="76" spans="1:9" s="66" customFormat="1">
      <c r="A76" s="132">
        <v>44</v>
      </c>
      <c r="B76" s="128" t="s">
        <v>203</v>
      </c>
      <c r="C76" s="122">
        <v>3</v>
      </c>
      <c r="D76" s="123">
        <v>0.54935</v>
      </c>
      <c r="E76" s="122">
        <v>1</v>
      </c>
      <c r="F76" s="123">
        <v>1.77</v>
      </c>
      <c r="G76" s="122">
        <v>11</v>
      </c>
      <c r="H76" s="123">
        <v>1.2130445435998969</v>
      </c>
      <c r="I76" s="141">
        <v>3.5323945435998967</v>
      </c>
    </row>
    <row r="77" spans="1:9" s="66" customFormat="1">
      <c r="A77" s="132">
        <v>45</v>
      </c>
      <c r="B77" s="128" t="s">
        <v>205</v>
      </c>
      <c r="C77" s="122">
        <v>9</v>
      </c>
      <c r="D77" s="123">
        <v>0.33716499999999999</v>
      </c>
      <c r="E77" s="122">
        <v>1</v>
      </c>
      <c r="F77" s="123">
        <v>0.51</v>
      </c>
      <c r="G77" s="122">
        <v>17</v>
      </c>
      <c r="H77" s="123">
        <v>2.3693312829474049</v>
      </c>
      <c r="I77" s="141">
        <v>3.2164962829474049</v>
      </c>
    </row>
    <row r="78" spans="1:9" s="66" customFormat="1">
      <c r="A78" s="132">
        <v>46</v>
      </c>
      <c r="B78" s="173" t="s">
        <v>206</v>
      </c>
      <c r="C78" s="122">
        <v>3</v>
      </c>
      <c r="D78" s="123">
        <v>8.6999999999999994E-2</v>
      </c>
      <c r="E78" s="122">
        <v>0</v>
      </c>
      <c r="F78" s="123">
        <v>0</v>
      </c>
      <c r="G78" s="122">
        <v>5</v>
      </c>
      <c r="H78" s="123">
        <v>3.0082419240767786</v>
      </c>
      <c r="I78" s="141">
        <v>3.0952419240767788</v>
      </c>
    </row>
    <row r="79" spans="1:9" s="66" customFormat="1">
      <c r="A79" s="132">
        <v>47</v>
      </c>
      <c r="B79" s="134" t="s">
        <v>207</v>
      </c>
      <c r="C79" s="122">
        <v>0</v>
      </c>
      <c r="D79" s="123">
        <v>0</v>
      </c>
      <c r="E79" s="122">
        <v>0</v>
      </c>
      <c r="F79" s="123">
        <v>0</v>
      </c>
      <c r="G79" s="122">
        <v>5</v>
      </c>
      <c r="H79" s="123">
        <v>2.4355718776792634</v>
      </c>
      <c r="I79" s="141">
        <v>2.4355718776792634</v>
      </c>
    </row>
    <row r="80" spans="1:9" s="66" customFormat="1">
      <c r="A80" s="132">
        <v>48</v>
      </c>
      <c r="B80" s="128" t="s">
        <v>208</v>
      </c>
      <c r="C80" s="122">
        <v>0</v>
      </c>
      <c r="D80" s="123">
        <v>0</v>
      </c>
      <c r="E80" s="122">
        <v>0</v>
      </c>
      <c r="F80" s="123">
        <v>0</v>
      </c>
      <c r="G80" s="122">
        <v>3</v>
      </c>
      <c r="H80" s="123">
        <v>2.2642715644314366</v>
      </c>
      <c r="I80" s="141">
        <v>2.2642715644314366</v>
      </c>
    </row>
    <row r="81" spans="1:9" s="66" customFormat="1">
      <c r="A81" s="132">
        <v>49</v>
      </c>
      <c r="B81" s="128" t="s">
        <v>58</v>
      </c>
      <c r="C81" s="122">
        <v>0</v>
      </c>
      <c r="D81" s="123">
        <v>0</v>
      </c>
      <c r="E81" s="122">
        <v>0</v>
      </c>
      <c r="F81" s="123">
        <v>0</v>
      </c>
      <c r="G81" s="122">
        <v>5</v>
      </c>
      <c r="H81" s="123">
        <v>2.1572610743737628</v>
      </c>
      <c r="I81" s="141">
        <v>2.1572610743737628</v>
      </c>
    </row>
    <row r="82" spans="1:9" s="66" customFormat="1">
      <c r="A82" s="132">
        <v>50</v>
      </c>
      <c r="B82" s="128" t="s">
        <v>43</v>
      </c>
      <c r="C82" s="122">
        <v>2</v>
      </c>
      <c r="D82" s="123">
        <v>6.2E-2</v>
      </c>
      <c r="E82" s="122">
        <v>0</v>
      </c>
      <c r="F82" s="123">
        <v>0</v>
      </c>
      <c r="G82" s="122">
        <v>5</v>
      </c>
      <c r="H82" s="123">
        <v>2.0840976555048609</v>
      </c>
      <c r="I82" s="141">
        <v>2.1460976555048608</v>
      </c>
    </row>
    <row r="83" spans="1:9" s="66" customFormat="1">
      <c r="A83" s="132">
        <v>51</v>
      </c>
      <c r="B83" s="128" t="s">
        <v>209</v>
      </c>
      <c r="C83" s="122">
        <v>3</v>
      </c>
      <c r="D83" s="123">
        <v>0.04</v>
      </c>
      <c r="E83" s="122">
        <v>0</v>
      </c>
      <c r="F83" s="123">
        <v>0</v>
      </c>
      <c r="G83" s="122">
        <v>8</v>
      </c>
      <c r="H83" s="123">
        <v>1.7193155920762671</v>
      </c>
      <c r="I83" s="141">
        <v>1.7593155920762671</v>
      </c>
    </row>
    <row r="84" spans="1:9" s="66" customFormat="1">
      <c r="A84" s="132">
        <v>52</v>
      </c>
      <c r="B84" s="128" t="s">
        <v>210</v>
      </c>
      <c r="C84" s="122">
        <v>1</v>
      </c>
      <c r="D84" s="123">
        <v>0.05</v>
      </c>
      <c r="E84" s="122">
        <v>1</v>
      </c>
      <c r="F84" s="123">
        <v>1.6080000000000001</v>
      </c>
      <c r="G84" s="122">
        <v>2</v>
      </c>
      <c r="H84" s="123">
        <v>0.1</v>
      </c>
      <c r="I84" s="141">
        <v>1.7580000000000002</v>
      </c>
    </row>
    <row r="85" spans="1:9" s="66" customFormat="1">
      <c r="A85" s="132">
        <v>53</v>
      </c>
      <c r="B85" s="129" t="s">
        <v>211</v>
      </c>
      <c r="C85" s="122">
        <v>4</v>
      </c>
      <c r="D85" s="123">
        <v>0.28000000000000003</v>
      </c>
      <c r="E85" s="122">
        <v>1</v>
      </c>
      <c r="F85" s="123">
        <v>0.34680899999999998</v>
      </c>
      <c r="G85" s="122">
        <v>6</v>
      </c>
      <c r="H85" s="123">
        <v>0.59903189911336829</v>
      </c>
      <c r="I85" s="141">
        <v>1.2258408991133682</v>
      </c>
    </row>
    <row r="86" spans="1:9" s="66" customFormat="1">
      <c r="A86" s="132">
        <v>54</v>
      </c>
      <c r="B86" s="129" t="s">
        <v>212</v>
      </c>
      <c r="C86" s="122">
        <v>1</v>
      </c>
      <c r="D86" s="123">
        <v>0.04</v>
      </c>
      <c r="E86" s="122">
        <v>0</v>
      </c>
      <c r="F86" s="123">
        <v>0</v>
      </c>
      <c r="G86" s="122">
        <v>7</v>
      </c>
      <c r="H86" s="123">
        <v>1.1068197939227</v>
      </c>
      <c r="I86" s="141">
        <v>1.1468197939227001</v>
      </c>
    </row>
    <row r="87" spans="1:9" s="66" customFormat="1">
      <c r="A87" s="132">
        <v>55</v>
      </c>
      <c r="B87" s="129" t="s">
        <v>37</v>
      </c>
      <c r="C87" s="122">
        <v>0</v>
      </c>
      <c r="D87" s="123">
        <v>0</v>
      </c>
      <c r="E87" s="122">
        <v>0</v>
      </c>
      <c r="F87" s="123">
        <v>0</v>
      </c>
      <c r="G87" s="122">
        <v>2</v>
      </c>
      <c r="H87" s="123">
        <v>0.95167299999999999</v>
      </c>
      <c r="I87" s="141">
        <v>0.95167299999999999</v>
      </c>
    </row>
    <row r="88" spans="1:9" s="66" customFormat="1">
      <c r="A88" s="132">
        <v>56</v>
      </c>
      <c r="B88" s="129" t="s">
        <v>54</v>
      </c>
      <c r="C88" s="122">
        <v>0</v>
      </c>
      <c r="D88" s="123">
        <v>0</v>
      </c>
      <c r="E88" s="122">
        <v>0</v>
      </c>
      <c r="F88" s="123">
        <v>0</v>
      </c>
      <c r="G88" s="122">
        <v>7</v>
      </c>
      <c r="H88" s="123">
        <v>0.91169114874752522</v>
      </c>
      <c r="I88" s="141">
        <v>0.91169114874752522</v>
      </c>
    </row>
    <row r="89" spans="1:9" s="66" customFormat="1">
      <c r="A89" s="132">
        <v>57</v>
      </c>
      <c r="B89" s="129" t="s">
        <v>50</v>
      </c>
      <c r="C89" s="122">
        <v>0</v>
      </c>
      <c r="D89" s="123">
        <v>0</v>
      </c>
      <c r="E89" s="122">
        <v>0</v>
      </c>
      <c r="F89" s="123">
        <v>0</v>
      </c>
      <c r="G89" s="122">
        <v>2</v>
      </c>
      <c r="H89" s="123">
        <v>0.90536899999999998</v>
      </c>
      <c r="I89" s="141">
        <v>0.90536899999999998</v>
      </c>
    </row>
    <row r="90" spans="1:9" s="66" customFormat="1">
      <c r="A90" s="132">
        <v>58</v>
      </c>
      <c r="B90" s="129" t="s">
        <v>83</v>
      </c>
      <c r="C90" s="122">
        <v>0</v>
      </c>
      <c r="D90" s="123">
        <v>0</v>
      </c>
      <c r="E90" s="122">
        <v>0</v>
      </c>
      <c r="F90" s="123">
        <v>0</v>
      </c>
      <c r="G90" s="122">
        <v>1</v>
      </c>
      <c r="H90" s="123">
        <v>0.9</v>
      </c>
      <c r="I90" s="141">
        <v>0.9</v>
      </c>
    </row>
    <row r="91" spans="1:9" s="66" customFormat="1">
      <c r="A91" s="132">
        <v>59</v>
      </c>
      <c r="B91" s="129" t="s">
        <v>45</v>
      </c>
      <c r="C91" s="122">
        <v>2</v>
      </c>
      <c r="D91" s="123">
        <v>2.1399999999999999E-2</v>
      </c>
      <c r="E91" s="122">
        <v>0</v>
      </c>
      <c r="F91" s="123">
        <v>0</v>
      </c>
      <c r="G91" s="122">
        <v>6</v>
      </c>
      <c r="H91" s="123">
        <v>0.76669587199793421</v>
      </c>
      <c r="I91" s="141">
        <v>0.78809587199793418</v>
      </c>
    </row>
    <row r="92" spans="1:9" s="66" customFormat="1">
      <c r="A92" s="132">
        <v>60</v>
      </c>
      <c r="B92" s="129" t="s">
        <v>213</v>
      </c>
      <c r="C92" s="122">
        <v>1</v>
      </c>
      <c r="D92" s="123">
        <v>5.6398999999999998E-2</v>
      </c>
      <c r="E92" s="122">
        <v>0</v>
      </c>
      <c r="F92" s="123">
        <v>0</v>
      </c>
      <c r="G92" s="122">
        <v>3</v>
      </c>
      <c r="H92" s="123">
        <v>0.70786000000000004</v>
      </c>
      <c r="I92" s="141">
        <v>0.76425900000000002</v>
      </c>
    </row>
    <row r="93" spans="1:9" s="66" customFormat="1">
      <c r="A93" s="132">
        <v>61</v>
      </c>
      <c r="B93" s="129" t="s">
        <v>42</v>
      </c>
      <c r="C93" s="122">
        <v>2</v>
      </c>
      <c r="D93" s="123">
        <v>8.5000000000000006E-2</v>
      </c>
      <c r="E93" s="122">
        <v>0</v>
      </c>
      <c r="F93" s="123">
        <v>0</v>
      </c>
      <c r="G93" s="122">
        <v>11</v>
      </c>
      <c r="H93" s="123">
        <v>0.65955370284927251</v>
      </c>
      <c r="I93" s="141">
        <v>0.74455370284927247</v>
      </c>
    </row>
    <row r="94" spans="1:9" s="66" customFormat="1">
      <c r="A94" s="132">
        <v>62</v>
      </c>
      <c r="B94" s="129" t="s">
        <v>214</v>
      </c>
      <c r="C94" s="122">
        <v>6</v>
      </c>
      <c r="D94" s="123">
        <v>0.34</v>
      </c>
      <c r="E94" s="122">
        <v>0</v>
      </c>
      <c r="F94" s="123">
        <v>0</v>
      </c>
      <c r="G94" s="122">
        <v>7</v>
      </c>
      <c r="H94" s="123">
        <v>0.40157353972626314</v>
      </c>
      <c r="I94" s="141">
        <v>0.74157353972626316</v>
      </c>
    </row>
    <row r="95" spans="1:9" s="66" customFormat="1">
      <c r="A95" s="132">
        <v>63</v>
      </c>
      <c r="B95" s="129" t="s">
        <v>39</v>
      </c>
      <c r="C95" s="122">
        <v>0</v>
      </c>
      <c r="D95" s="123">
        <v>0</v>
      </c>
      <c r="E95" s="122">
        <v>0</v>
      </c>
      <c r="F95" s="123">
        <v>0</v>
      </c>
      <c r="G95" s="122">
        <v>4</v>
      </c>
      <c r="H95" s="123">
        <v>0.64841899999999997</v>
      </c>
      <c r="I95" s="141">
        <v>0.64841899999999997</v>
      </c>
    </row>
    <row r="96" spans="1:9" s="66" customFormat="1">
      <c r="A96" s="132">
        <v>64</v>
      </c>
      <c r="B96" s="129" t="s">
        <v>38</v>
      </c>
      <c r="C96" s="122">
        <v>1</v>
      </c>
      <c r="D96" s="123">
        <v>0.02</v>
      </c>
      <c r="E96" s="122">
        <v>0</v>
      </c>
      <c r="F96" s="123">
        <v>0</v>
      </c>
      <c r="G96" s="122">
        <v>1</v>
      </c>
      <c r="H96" s="123">
        <v>0.60344799999999998</v>
      </c>
      <c r="I96" s="141">
        <v>0.623448</v>
      </c>
    </row>
    <row r="97" spans="1:9" s="66" customFormat="1">
      <c r="A97" s="132">
        <v>65</v>
      </c>
      <c r="B97" s="129" t="s">
        <v>215</v>
      </c>
      <c r="C97" s="122">
        <v>3</v>
      </c>
      <c r="D97" s="123">
        <v>0.1041</v>
      </c>
      <c r="E97" s="122">
        <v>0</v>
      </c>
      <c r="F97" s="123">
        <v>0</v>
      </c>
      <c r="G97" s="122">
        <v>6</v>
      </c>
      <c r="H97" s="123">
        <v>0.51239637996040299</v>
      </c>
      <c r="I97" s="141">
        <v>0.61649637996040296</v>
      </c>
    </row>
    <row r="98" spans="1:9" s="66" customFormat="1">
      <c r="A98" s="132">
        <v>66</v>
      </c>
      <c r="B98" s="129" t="s">
        <v>40</v>
      </c>
      <c r="C98" s="122">
        <v>1</v>
      </c>
      <c r="D98" s="123">
        <v>0.113271</v>
      </c>
      <c r="E98" s="122">
        <v>0</v>
      </c>
      <c r="F98" s="123">
        <v>0</v>
      </c>
      <c r="G98" s="122">
        <v>5</v>
      </c>
      <c r="H98" s="123">
        <v>0.49800686399242483</v>
      </c>
      <c r="I98" s="141">
        <v>0.61127786399242479</v>
      </c>
    </row>
    <row r="99" spans="1:9" s="66" customFormat="1">
      <c r="A99" s="132">
        <v>67</v>
      </c>
      <c r="B99" s="135" t="s">
        <v>124</v>
      </c>
      <c r="C99" s="122">
        <v>1</v>
      </c>
      <c r="D99" s="123">
        <v>0.6</v>
      </c>
      <c r="E99" s="122">
        <v>0</v>
      </c>
      <c r="F99" s="123">
        <v>0</v>
      </c>
      <c r="G99" s="122">
        <v>0</v>
      </c>
      <c r="H99" s="123">
        <v>0</v>
      </c>
      <c r="I99" s="141">
        <v>0.6</v>
      </c>
    </row>
    <row r="100" spans="1:9" s="66" customFormat="1">
      <c r="A100" s="132">
        <v>68</v>
      </c>
      <c r="B100" s="129" t="s">
        <v>216</v>
      </c>
      <c r="C100" s="122">
        <v>1</v>
      </c>
      <c r="D100" s="123">
        <v>0.1</v>
      </c>
      <c r="E100" s="122">
        <v>1</v>
      </c>
      <c r="F100" s="123">
        <v>0.189274</v>
      </c>
      <c r="G100" s="122">
        <v>6</v>
      </c>
      <c r="H100" s="123">
        <v>0.29380998691572696</v>
      </c>
      <c r="I100" s="141">
        <v>0.58308398691572694</v>
      </c>
    </row>
    <row r="101" spans="1:9" s="66" customFormat="1">
      <c r="A101" s="132">
        <v>69</v>
      </c>
      <c r="B101" s="129" t="s">
        <v>217</v>
      </c>
      <c r="C101" s="122">
        <v>0</v>
      </c>
      <c r="D101" s="123">
        <v>0</v>
      </c>
      <c r="E101" s="122">
        <v>0</v>
      </c>
      <c r="F101" s="123">
        <v>0</v>
      </c>
      <c r="G101" s="122">
        <v>4</v>
      </c>
      <c r="H101" s="123">
        <v>0.30593342239820948</v>
      </c>
      <c r="I101" s="141">
        <v>0.30593342239820948</v>
      </c>
    </row>
    <row r="102" spans="1:9" s="66" customFormat="1">
      <c r="A102" s="132">
        <v>70</v>
      </c>
      <c r="B102" s="129" t="s">
        <v>218</v>
      </c>
      <c r="C102" s="122">
        <v>1</v>
      </c>
      <c r="D102" s="123">
        <v>0.2</v>
      </c>
      <c r="E102" s="122">
        <v>0</v>
      </c>
      <c r="F102" s="123">
        <v>0</v>
      </c>
      <c r="G102" s="122">
        <v>0</v>
      </c>
      <c r="H102" s="123">
        <v>0</v>
      </c>
      <c r="I102" s="141">
        <v>0.2</v>
      </c>
    </row>
    <row r="103" spans="1:9" s="66" customFormat="1">
      <c r="A103" s="132">
        <v>71</v>
      </c>
      <c r="B103" s="129" t="s">
        <v>119</v>
      </c>
      <c r="C103" s="122">
        <v>1</v>
      </c>
      <c r="D103" s="123">
        <v>0.18</v>
      </c>
      <c r="E103" s="122">
        <v>0</v>
      </c>
      <c r="F103" s="123">
        <v>0</v>
      </c>
      <c r="G103" s="122">
        <v>0</v>
      </c>
      <c r="H103" s="123">
        <v>0</v>
      </c>
      <c r="I103" s="141">
        <v>0.18</v>
      </c>
    </row>
    <row r="104" spans="1:9" s="66" customFormat="1">
      <c r="A104" s="132">
        <v>72</v>
      </c>
      <c r="B104" s="136" t="s">
        <v>107</v>
      </c>
      <c r="C104" s="122">
        <v>0</v>
      </c>
      <c r="D104" s="123">
        <v>0</v>
      </c>
      <c r="E104" s="122">
        <v>0</v>
      </c>
      <c r="F104" s="123">
        <v>0</v>
      </c>
      <c r="G104" s="122">
        <v>3</v>
      </c>
      <c r="H104" s="123">
        <v>0.16400091288628735</v>
      </c>
      <c r="I104" s="141">
        <v>0.16400091288628735</v>
      </c>
    </row>
    <row r="105" spans="1:9" s="66" customFormat="1">
      <c r="A105" s="132">
        <v>73</v>
      </c>
      <c r="B105" s="129" t="s">
        <v>219</v>
      </c>
      <c r="C105" s="122">
        <v>0</v>
      </c>
      <c r="D105" s="123">
        <v>0</v>
      </c>
      <c r="E105" s="122">
        <v>0</v>
      </c>
      <c r="F105" s="123">
        <v>0</v>
      </c>
      <c r="G105" s="122">
        <v>1</v>
      </c>
      <c r="H105" s="123">
        <v>0.13</v>
      </c>
      <c r="I105" s="141">
        <v>0.13</v>
      </c>
    </row>
    <row r="106" spans="1:9" s="66" customFormat="1">
      <c r="A106" s="132">
        <v>74</v>
      </c>
      <c r="B106" s="129" t="s">
        <v>47</v>
      </c>
      <c r="C106" s="122">
        <v>0</v>
      </c>
      <c r="D106" s="123">
        <v>0</v>
      </c>
      <c r="E106" s="122">
        <v>0</v>
      </c>
      <c r="F106" s="123">
        <v>0</v>
      </c>
      <c r="G106" s="122">
        <v>2</v>
      </c>
      <c r="H106" s="123">
        <v>0.129778</v>
      </c>
      <c r="I106" s="141">
        <v>0.129778</v>
      </c>
    </row>
    <row r="107" spans="1:9" s="66" customFormat="1">
      <c r="A107" s="132">
        <v>75</v>
      </c>
      <c r="B107" s="129" t="s">
        <v>113</v>
      </c>
      <c r="C107" s="122">
        <v>1</v>
      </c>
      <c r="D107" s="123">
        <v>3.9E-2</v>
      </c>
      <c r="E107" s="122">
        <v>0</v>
      </c>
      <c r="F107" s="123">
        <v>0</v>
      </c>
      <c r="G107" s="122">
        <v>1</v>
      </c>
      <c r="H107" s="123">
        <v>8.6206000000000005E-2</v>
      </c>
      <c r="I107" s="141">
        <v>0.12520600000000001</v>
      </c>
    </row>
    <row r="108" spans="1:9" s="66" customFormat="1">
      <c r="A108" s="132">
        <v>76</v>
      </c>
      <c r="B108" s="129" t="s">
        <v>51</v>
      </c>
      <c r="C108" s="122">
        <v>1</v>
      </c>
      <c r="D108" s="123">
        <v>4.3150000000000001E-2</v>
      </c>
      <c r="E108" s="122">
        <v>0</v>
      </c>
      <c r="F108" s="123">
        <v>0</v>
      </c>
      <c r="G108" s="122">
        <v>2</v>
      </c>
      <c r="H108" s="123">
        <v>6.2409400017216177E-2</v>
      </c>
      <c r="I108" s="141">
        <v>0.10555940001721617</v>
      </c>
    </row>
    <row r="109" spans="1:9" s="66" customFormat="1">
      <c r="A109" s="132">
        <v>77</v>
      </c>
      <c r="B109" s="129" t="s">
        <v>53</v>
      </c>
      <c r="C109" s="122">
        <v>0</v>
      </c>
      <c r="D109" s="123">
        <v>0</v>
      </c>
      <c r="E109" s="122">
        <v>0</v>
      </c>
      <c r="F109" s="123">
        <v>0</v>
      </c>
      <c r="G109" s="122">
        <v>2</v>
      </c>
      <c r="H109" s="123">
        <v>0.10362184729276061</v>
      </c>
      <c r="I109" s="141">
        <v>0.10362184729276061</v>
      </c>
    </row>
    <row r="110" spans="1:9" s="66" customFormat="1">
      <c r="A110" s="132">
        <v>78</v>
      </c>
      <c r="B110" s="129" t="s">
        <v>59</v>
      </c>
      <c r="C110" s="122">
        <v>0</v>
      </c>
      <c r="D110" s="123">
        <v>0</v>
      </c>
      <c r="E110" s="122">
        <v>0</v>
      </c>
      <c r="F110" s="123">
        <v>0</v>
      </c>
      <c r="G110" s="122">
        <v>3</v>
      </c>
      <c r="H110" s="123">
        <v>0.1019624515795816</v>
      </c>
      <c r="I110" s="141">
        <v>0.1019624515795816</v>
      </c>
    </row>
    <row r="111" spans="1:9" s="66" customFormat="1">
      <c r="A111" s="132">
        <v>79</v>
      </c>
      <c r="B111" s="129" t="s">
        <v>48</v>
      </c>
      <c r="C111" s="122">
        <v>1</v>
      </c>
      <c r="D111" s="123">
        <v>0.02</v>
      </c>
      <c r="E111" s="122">
        <v>0</v>
      </c>
      <c r="F111" s="123">
        <v>0</v>
      </c>
      <c r="G111" s="122">
        <v>3</v>
      </c>
      <c r="H111" s="123">
        <v>7.1090557803219406E-2</v>
      </c>
      <c r="I111" s="141">
        <v>9.109055780321941E-2</v>
      </c>
    </row>
    <row r="112" spans="1:9" s="66" customFormat="1">
      <c r="A112" s="132">
        <v>80</v>
      </c>
      <c r="B112" s="129" t="s">
        <v>103</v>
      </c>
      <c r="C112" s="122">
        <v>0</v>
      </c>
      <c r="D112" s="123">
        <v>0</v>
      </c>
      <c r="E112" s="122">
        <v>0</v>
      </c>
      <c r="F112" s="123">
        <v>0</v>
      </c>
      <c r="G112" s="122">
        <v>1</v>
      </c>
      <c r="H112" s="123">
        <v>9.0384780924507205E-2</v>
      </c>
      <c r="I112" s="141">
        <v>9.0384780924507205E-2</v>
      </c>
    </row>
    <row r="113" spans="1:9" s="66" customFormat="1">
      <c r="A113" s="132">
        <v>81</v>
      </c>
      <c r="B113" s="135" t="s">
        <v>66</v>
      </c>
      <c r="C113" s="122">
        <v>0</v>
      </c>
      <c r="D113" s="123">
        <v>0</v>
      </c>
      <c r="E113" s="122">
        <v>0</v>
      </c>
      <c r="F113" s="123">
        <v>0</v>
      </c>
      <c r="G113" s="122">
        <v>2</v>
      </c>
      <c r="H113" s="123">
        <v>8.9150999999999994E-2</v>
      </c>
      <c r="I113" s="141">
        <v>8.9150999999999994E-2</v>
      </c>
    </row>
    <row r="114" spans="1:9" s="66" customFormat="1">
      <c r="A114" s="132">
        <v>82</v>
      </c>
      <c r="B114" s="129" t="s">
        <v>46</v>
      </c>
      <c r="C114" s="122">
        <v>0</v>
      </c>
      <c r="D114" s="123">
        <v>0</v>
      </c>
      <c r="E114" s="122">
        <v>0</v>
      </c>
      <c r="F114" s="123">
        <v>0</v>
      </c>
      <c r="G114" s="122">
        <v>1</v>
      </c>
      <c r="H114" s="123">
        <v>8.5349999999999995E-2</v>
      </c>
      <c r="I114" s="141">
        <v>8.5349999999999995E-2</v>
      </c>
    </row>
    <row r="115" spans="1:9" s="66" customFormat="1">
      <c r="A115" s="132">
        <v>83</v>
      </c>
      <c r="B115" s="129" t="s">
        <v>52</v>
      </c>
      <c r="C115" s="122">
        <v>0</v>
      </c>
      <c r="D115" s="123">
        <v>0</v>
      </c>
      <c r="E115" s="122">
        <v>0</v>
      </c>
      <c r="F115" s="123">
        <v>0</v>
      </c>
      <c r="G115" s="122">
        <v>3</v>
      </c>
      <c r="H115" s="123">
        <v>8.4238371868812903E-2</v>
      </c>
      <c r="I115" s="141">
        <v>8.4238371868812903E-2</v>
      </c>
    </row>
    <row r="116" spans="1:9" s="66" customFormat="1">
      <c r="A116" s="132">
        <v>84</v>
      </c>
      <c r="B116" s="129" t="s">
        <v>220</v>
      </c>
      <c r="C116" s="122">
        <v>1</v>
      </c>
      <c r="D116" s="123">
        <v>0.06</v>
      </c>
      <c r="E116" s="122">
        <v>0</v>
      </c>
      <c r="F116" s="123">
        <v>0</v>
      </c>
      <c r="G116" s="122">
        <v>1</v>
      </c>
      <c r="H116" s="123">
        <v>4.9496427649134899E-3</v>
      </c>
      <c r="I116" s="141">
        <v>6.4949642764913482E-2</v>
      </c>
    </row>
    <row r="117" spans="1:9" s="66" customFormat="1">
      <c r="A117" s="132">
        <v>85</v>
      </c>
      <c r="B117" s="129" t="s">
        <v>221</v>
      </c>
      <c r="C117" s="122">
        <v>1</v>
      </c>
      <c r="D117" s="123">
        <v>8.6E-3</v>
      </c>
      <c r="E117" s="122">
        <v>0</v>
      </c>
      <c r="F117" s="123">
        <v>0</v>
      </c>
      <c r="G117" s="122">
        <v>2</v>
      </c>
      <c r="H117" s="123">
        <v>5.1702999999999999E-2</v>
      </c>
      <c r="I117" s="141">
        <v>6.0302999999999995E-2</v>
      </c>
    </row>
    <row r="118" spans="1:9" s="66" customFormat="1">
      <c r="A118" s="132">
        <v>86</v>
      </c>
      <c r="B118" s="129" t="s">
        <v>114</v>
      </c>
      <c r="C118" s="122">
        <v>1</v>
      </c>
      <c r="D118" s="123">
        <v>0.01</v>
      </c>
      <c r="E118" s="122">
        <v>0</v>
      </c>
      <c r="F118" s="123">
        <v>0</v>
      </c>
      <c r="G118" s="122">
        <v>1</v>
      </c>
      <c r="H118" s="123">
        <v>4.3099999999999999E-2</v>
      </c>
      <c r="I118" s="141">
        <v>5.3100000000000001E-2</v>
      </c>
    </row>
    <row r="119" spans="1:9" s="66" customFormat="1">
      <c r="A119" s="132">
        <v>87</v>
      </c>
      <c r="B119" s="129" t="s">
        <v>64</v>
      </c>
      <c r="C119" s="122">
        <v>1</v>
      </c>
      <c r="D119" s="123">
        <v>0.01</v>
      </c>
      <c r="E119" s="122">
        <v>0</v>
      </c>
      <c r="F119" s="123">
        <v>0</v>
      </c>
      <c r="G119" s="122">
        <v>1</v>
      </c>
      <c r="H119" s="123">
        <v>4.2900000000000001E-2</v>
      </c>
      <c r="I119" s="141">
        <v>5.2900000000000003E-2</v>
      </c>
    </row>
    <row r="120" spans="1:9" s="66" customFormat="1">
      <c r="A120" s="132">
        <v>88</v>
      </c>
      <c r="B120" s="129" t="s">
        <v>49</v>
      </c>
      <c r="C120" s="122">
        <v>0</v>
      </c>
      <c r="D120" s="123">
        <v>0</v>
      </c>
      <c r="E120" s="122">
        <v>0</v>
      </c>
      <c r="F120" s="123">
        <v>0</v>
      </c>
      <c r="G120" s="122">
        <v>2</v>
      </c>
      <c r="H120" s="123">
        <v>4.540759232159771E-2</v>
      </c>
      <c r="I120" s="141">
        <v>4.540759232159771E-2</v>
      </c>
    </row>
    <row r="121" spans="1:9" s="66" customFormat="1">
      <c r="A121" s="132">
        <v>89</v>
      </c>
      <c r="B121" s="129" t="s">
        <v>121</v>
      </c>
      <c r="C121" s="122">
        <v>0</v>
      </c>
      <c r="D121" s="123">
        <v>0</v>
      </c>
      <c r="E121" s="122">
        <v>0</v>
      </c>
      <c r="F121" s="123">
        <v>0</v>
      </c>
      <c r="G121" s="122">
        <v>1</v>
      </c>
      <c r="H121" s="123">
        <v>4.3040371868812904E-2</v>
      </c>
      <c r="I121" s="141">
        <v>4.3040371868812904E-2</v>
      </c>
    </row>
    <row r="122" spans="1:9" s="66" customFormat="1">
      <c r="A122" s="132">
        <v>90</v>
      </c>
      <c r="B122" s="135" t="s">
        <v>60</v>
      </c>
      <c r="C122" s="122">
        <v>0</v>
      </c>
      <c r="D122" s="123">
        <v>0</v>
      </c>
      <c r="E122" s="122">
        <v>0</v>
      </c>
      <c r="F122" s="123">
        <v>0</v>
      </c>
      <c r="G122" s="122">
        <v>2</v>
      </c>
      <c r="H122" s="123">
        <v>0.04</v>
      </c>
      <c r="I122" s="141">
        <v>0.04</v>
      </c>
    </row>
    <row r="123" spans="1:9" s="66" customFormat="1">
      <c r="A123" s="132">
        <v>91</v>
      </c>
      <c r="B123" s="129" t="s">
        <v>115</v>
      </c>
      <c r="C123" s="122">
        <v>0</v>
      </c>
      <c r="D123" s="123">
        <v>0</v>
      </c>
      <c r="E123" s="122">
        <v>0</v>
      </c>
      <c r="F123" s="123">
        <v>0</v>
      </c>
      <c r="G123" s="122">
        <v>1</v>
      </c>
      <c r="H123" s="123">
        <v>3.2280278901609699E-2</v>
      </c>
      <c r="I123" s="141">
        <v>3.2280278901609699E-2</v>
      </c>
    </row>
    <row r="124" spans="1:9" s="66" customFormat="1">
      <c r="A124" s="132">
        <v>92</v>
      </c>
      <c r="B124" s="129" t="s">
        <v>61</v>
      </c>
      <c r="C124" s="122">
        <v>1</v>
      </c>
      <c r="D124" s="123">
        <v>0.01</v>
      </c>
      <c r="E124" s="122">
        <v>0</v>
      </c>
      <c r="F124" s="123">
        <v>0</v>
      </c>
      <c r="G124" s="122">
        <v>2</v>
      </c>
      <c r="H124" s="123">
        <v>1.4174000000000001E-2</v>
      </c>
      <c r="I124" s="141">
        <v>2.4174000000000001E-2</v>
      </c>
    </row>
    <row r="125" spans="1:9" s="66" customFormat="1">
      <c r="A125" s="132">
        <v>93</v>
      </c>
      <c r="B125" s="129" t="s">
        <v>56</v>
      </c>
      <c r="C125" s="122">
        <v>0</v>
      </c>
      <c r="D125" s="123">
        <v>0</v>
      </c>
      <c r="E125" s="122">
        <v>0</v>
      </c>
      <c r="F125" s="123">
        <v>0</v>
      </c>
      <c r="G125" s="122">
        <v>1</v>
      </c>
      <c r="H125" s="123">
        <v>2.1739000000000001E-2</v>
      </c>
      <c r="I125" s="141">
        <v>2.1739000000000001E-2</v>
      </c>
    </row>
    <row r="126" spans="1:9" s="66" customFormat="1">
      <c r="A126" s="132">
        <v>94</v>
      </c>
      <c r="B126" s="129" t="s">
        <v>222</v>
      </c>
      <c r="C126" s="122">
        <v>0</v>
      </c>
      <c r="D126" s="123">
        <v>0</v>
      </c>
      <c r="E126" s="122">
        <v>0</v>
      </c>
      <c r="F126" s="123">
        <v>0</v>
      </c>
      <c r="G126" s="122">
        <v>1</v>
      </c>
      <c r="H126" s="123">
        <v>2.1552000000000002E-2</v>
      </c>
      <c r="I126" s="141">
        <v>2.1552000000000002E-2</v>
      </c>
    </row>
    <row r="127" spans="1:9" s="66" customFormat="1">
      <c r="A127" s="132">
        <v>95</v>
      </c>
      <c r="B127" s="129" t="s">
        <v>57</v>
      </c>
      <c r="C127" s="122">
        <v>0</v>
      </c>
      <c r="D127" s="123">
        <v>0</v>
      </c>
      <c r="E127" s="122">
        <v>0</v>
      </c>
      <c r="F127" s="123">
        <v>0</v>
      </c>
      <c r="G127" s="122">
        <v>1</v>
      </c>
      <c r="H127" s="123">
        <v>2.15201859344064E-2</v>
      </c>
      <c r="I127" s="141">
        <v>2.15201859344064E-2</v>
      </c>
    </row>
    <row r="128" spans="1:9" s="66" customFormat="1">
      <c r="A128" s="132">
        <v>96</v>
      </c>
      <c r="B128" s="129" t="s">
        <v>86</v>
      </c>
      <c r="C128" s="122">
        <v>0</v>
      </c>
      <c r="D128" s="123">
        <v>0</v>
      </c>
      <c r="E128" s="122">
        <v>0</v>
      </c>
      <c r="F128" s="123">
        <v>0</v>
      </c>
      <c r="G128" s="122">
        <v>1</v>
      </c>
      <c r="H128" s="123">
        <v>2.0466999999999999E-2</v>
      </c>
      <c r="I128" s="141">
        <v>2.0466999999999999E-2</v>
      </c>
    </row>
    <row r="129" spans="1:10" s="66" customFormat="1">
      <c r="A129" s="132">
        <v>97</v>
      </c>
      <c r="B129" s="129" t="s">
        <v>223</v>
      </c>
      <c r="C129" s="122">
        <v>1</v>
      </c>
      <c r="D129" s="123">
        <v>0.02</v>
      </c>
      <c r="E129" s="122">
        <v>0</v>
      </c>
      <c r="F129" s="123">
        <v>0</v>
      </c>
      <c r="G129" s="122">
        <v>0</v>
      </c>
      <c r="H129" s="123">
        <v>0</v>
      </c>
      <c r="I129" s="141">
        <v>0.02</v>
      </c>
    </row>
    <row r="130" spans="1:10" s="66" customFormat="1">
      <c r="A130" s="132">
        <v>98</v>
      </c>
      <c r="B130" s="135" t="s">
        <v>67</v>
      </c>
      <c r="C130" s="122">
        <v>0</v>
      </c>
      <c r="D130" s="123">
        <v>0</v>
      </c>
      <c r="E130" s="122">
        <v>0</v>
      </c>
      <c r="F130" s="123">
        <v>0</v>
      </c>
      <c r="G130" s="122">
        <v>2</v>
      </c>
      <c r="H130" s="123">
        <v>1.9408978221571831E-2</v>
      </c>
      <c r="I130" s="141">
        <v>1.9408978221571831E-2</v>
      </c>
    </row>
    <row r="131" spans="1:10" s="66" customFormat="1">
      <c r="A131" s="132">
        <v>99</v>
      </c>
      <c r="B131" s="129" t="s">
        <v>123</v>
      </c>
      <c r="C131" s="122">
        <v>0</v>
      </c>
      <c r="D131" s="123">
        <v>0</v>
      </c>
      <c r="E131" s="122">
        <v>0</v>
      </c>
      <c r="F131" s="123">
        <v>0</v>
      </c>
      <c r="G131" s="122">
        <v>2</v>
      </c>
      <c r="H131" s="123">
        <v>1.7260999999999999E-2</v>
      </c>
      <c r="I131" s="141">
        <v>1.7260999999999999E-2</v>
      </c>
    </row>
    <row r="132" spans="1:10" s="66" customFormat="1">
      <c r="A132" s="132">
        <v>100</v>
      </c>
      <c r="B132" s="129" t="s">
        <v>97</v>
      </c>
      <c r="C132" s="122">
        <v>0</v>
      </c>
      <c r="D132" s="123">
        <v>0</v>
      </c>
      <c r="E132" s="122">
        <v>0</v>
      </c>
      <c r="F132" s="123">
        <v>0</v>
      </c>
      <c r="G132" s="122">
        <v>1</v>
      </c>
      <c r="H132" s="123">
        <v>1.7216148747525199E-2</v>
      </c>
      <c r="I132" s="141">
        <v>1.7216148747525199E-2</v>
      </c>
    </row>
    <row r="133" spans="1:10" s="66" customFormat="1">
      <c r="A133" s="132">
        <v>101</v>
      </c>
      <c r="B133" s="129" t="s">
        <v>122</v>
      </c>
      <c r="C133" s="122">
        <v>0</v>
      </c>
      <c r="D133" s="123">
        <v>0</v>
      </c>
      <c r="E133" s="122">
        <v>0</v>
      </c>
      <c r="F133" s="123">
        <v>0</v>
      </c>
      <c r="G133" s="122">
        <v>1</v>
      </c>
      <c r="H133" s="123">
        <v>1.3043000000000001E-2</v>
      </c>
      <c r="I133" s="141">
        <v>1.3043000000000001E-2</v>
      </c>
    </row>
    <row r="134" spans="1:10" s="66" customFormat="1">
      <c r="A134" s="132">
        <v>102</v>
      </c>
      <c r="B134" s="135" t="s">
        <v>62</v>
      </c>
      <c r="C134" s="122">
        <v>0</v>
      </c>
      <c r="D134" s="123">
        <v>0</v>
      </c>
      <c r="E134" s="122">
        <v>1</v>
      </c>
      <c r="F134" s="123">
        <v>1.2947999999999999E-2</v>
      </c>
      <c r="G134" s="122">
        <v>0</v>
      </c>
      <c r="H134" s="123">
        <v>0</v>
      </c>
      <c r="I134" s="141">
        <v>1.2947999999999999E-2</v>
      </c>
    </row>
    <row r="135" spans="1:10" s="66" customFormat="1">
      <c r="A135" s="132">
        <v>103</v>
      </c>
      <c r="B135" s="129" t="s">
        <v>63</v>
      </c>
      <c r="C135" s="122">
        <v>0</v>
      </c>
      <c r="D135" s="123">
        <v>0</v>
      </c>
      <c r="E135" s="122">
        <v>0</v>
      </c>
      <c r="F135" s="123">
        <v>0</v>
      </c>
      <c r="G135" s="122">
        <v>1</v>
      </c>
      <c r="H135" s="123">
        <v>1.2907E-2</v>
      </c>
      <c r="I135" s="141">
        <v>1.2907E-2</v>
      </c>
    </row>
    <row r="136" spans="1:10" s="66" customFormat="1">
      <c r="A136" s="132">
        <v>104</v>
      </c>
      <c r="B136" s="129" t="s">
        <v>77</v>
      </c>
      <c r="C136" s="122">
        <v>1</v>
      </c>
      <c r="D136" s="123">
        <v>1.2851E-2</v>
      </c>
      <c r="E136" s="122">
        <v>0</v>
      </c>
      <c r="F136" s="123">
        <v>0</v>
      </c>
      <c r="G136" s="122">
        <v>0</v>
      </c>
      <c r="H136" s="123">
        <v>0</v>
      </c>
      <c r="I136" s="141">
        <v>1.2851E-2</v>
      </c>
    </row>
    <row r="137" spans="1:10" s="66" customFormat="1">
      <c r="A137" s="132">
        <v>105</v>
      </c>
      <c r="B137" s="129" t="s">
        <v>125</v>
      </c>
      <c r="C137" s="122">
        <v>1</v>
      </c>
      <c r="D137" s="123">
        <v>0.01</v>
      </c>
      <c r="E137" s="122">
        <v>0</v>
      </c>
      <c r="F137" s="123">
        <v>0</v>
      </c>
      <c r="G137" s="122">
        <v>0</v>
      </c>
      <c r="H137" s="123">
        <v>0</v>
      </c>
      <c r="I137" s="141">
        <v>0.01</v>
      </c>
    </row>
    <row r="138" spans="1:10" s="66" customFormat="1">
      <c r="A138" s="132">
        <v>106</v>
      </c>
      <c r="B138" s="129" t="s">
        <v>65</v>
      </c>
      <c r="C138" s="122">
        <v>0</v>
      </c>
      <c r="D138" s="123">
        <v>0</v>
      </c>
      <c r="E138" s="122">
        <v>0</v>
      </c>
      <c r="F138" s="123">
        <v>0</v>
      </c>
      <c r="G138" s="122">
        <v>1</v>
      </c>
      <c r="H138" s="123">
        <v>8.6210000000000002E-3</v>
      </c>
      <c r="I138" s="141">
        <v>8.6210000000000002E-3</v>
      </c>
    </row>
    <row r="139" spans="1:10" s="66" customFormat="1">
      <c r="A139" s="132">
        <v>107</v>
      </c>
      <c r="B139" s="129" t="s">
        <v>87</v>
      </c>
      <c r="C139" s="122">
        <v>0</v>
      </c>
      <c r="D139" s="123">
        <v>0</v>
      </c>
      <c r="E139" s="122">
        <v>0</v>
      </c>
      <c r="F139" s="123">
        <v>0</v>
      </c>
      <c r="G139" s="122">
        <v>1</v>
      </c>
      <c r="H139" s="123">
        <v>5.0000000000000001E-3</v>
      </c>
      <c r="I139" s="141">
        <v>5.0000000000000001E-3</v>
      </c>
    </row>
    <row r="140" spans="1:10" s="66" customFormat="1">
      <c r="A140" s="132">
        <v>108</v>
      </c>
      <c r="B140" s="129" t="s">
        <v>93</v>
      </c>
      <c r="C140" s="122">
        <v>0</v>
      </c>
      <c r="D140" s="123">
        <v>0</v>
      </c>
      <c r="E140" s="122">
        <v>0</v>
      </c>
      <c r="F140" s="123">
        <v>0</v>
      </c>
      <c r="G140" s="122">
        <v>5</v>
      </c>
      <c r="H140" s="123">
        <v>5.0000000000000001E-3</v>
      </c>
      <c r="I140" s="141">
        <v>5.0000000000000001E-3</v>
      </c>
    </row>
    <row r="141" spans="1:10" s="66" customFormat="1">
      <c r="A141" s="132">
        <v>109</v>
      </c>
      <c r="B141" s="129" t="s">
        <v>126</v>
      </c>
      <c r="C141" s="122">
        <v>1</v>
      </c>
      <c r="D141" s="123">
        <v>5.0000000000000001E-3</v>
      </c>
      <c r="E141" s="122">
        <v>0</v>
      </c>
      <c r="F141" s="123">
        <v>0</v>
      </c>
      <c r="G141" s="122">
        <v>0</v>
      </c>
      <c r="H141" s="123">
        <v>0</v>
      </c>
      <c r="I141" s="141">
        <v>5.0000000000000001E-3</v>
      </c>
    </row>
    <row r="142" spans="1:10" s="66" customFormat="1">
      <c r="A142" s="132">
        <v>110</v>
      </c>
      <c r="B142" s="129" t="s">
        <v>109</v>
      </c>
      <c r="C142" s="122">
        <v>0</v>
      </c>
      <c r="D142" s="123">
        <v>0</v>
      </c>
      <c r="E142" s="122">
        <v>0</v>
      </c>
      <c r="F142" s="123">
        <v>0</v>
      </c>
      <c r="G142" s="122">
        <v>1</v>
      </c>
      <c r="H142" s="124">
        <v>4.2129999999999997E-3</v>
      </c>
      <c r="I142" s="101">
        <v>4.2129999999999997E-3</v>
      </c>
    </row>
    <row r="143" spans="1:10" s="66" customFormat="1">
      <c r="A143" s="132">
        <v>111</v>
      </c>
      <c r="B143" s="129" t="s">
        <v>68</v>
      </c>
      <c r="C143" s="122">
        <v>0</v>
      </c>
      <c r="D143" s="123">
        <v>0</v>
      </c>
      <c r="E143" s="122">
        <v>0</v>
      </c>
      <c r="F143" s="123">
        <v>0</v>
      </c>
      <c r="G143" s="122">
        <v>1</v>
      </c>
      <c r="H143" s="125">
        <v>2.5824223121287802E-5</v>
      </c>
      <c r="I143" s="126">
        <v>2.5824223121287802E-5</v>
      </c>
    </row>
    <row r="144" spans="1:10" s="71" customFormat="1">
      <c r="A144" s="189" t="s">
        <v>180</v>
      </c>
      <c r="B144" s="190"/>
      <c r="C144" s="157">
        <f t="shared" ref="C144:I144" si="1">SUM(C33:C143)</f>
        <v>1947</v>
      </c>
      <c r="D144" s="158">
        <f t="shared" si="1"/>
        <v>10360.373240000003</v>
      </c>
      <c r="E144" s="157">
        <f>SUM(E33:E143)</f>
        <v>798</v>
      </c>
      <c r="F144" s="158">
        <f t="shared" si="1"/>
        <v>5116.1043904687476</v>
      </c>
      <c r="G144" s="157">
        <f t="shared" si="1"/>
        <v>5172</v>
      </c>
      <c r="H144" s="158">
        <f t="shared" si="1"/>
        <v>5731.5221223016188</v>
      </c>
      <c r="I144" s="158">
        <f t="shared" si="1"/>
        <v>21207.99975277036</v>
      </c>
      <c r="J144" s="145"/>
    </row>
    <row r="145" spans="1:14" s="71" customFormat="1">
      <c r="A145" s="137"/>
      <c r="B145" s="137"/>
      <c r="C145" s="69"/>
      <c r="D145" s="70"/>
      <c r="E145" s="69"/>
      <c r="F145" s="70"/>
      <c r="G145" s="69"/>
      <c r="H145" s="70"/>
      <c r="I145" s="70"/>
      <c r="J145"/>
    </row>
    <row r="146" spans="1:14" ht="15.6">
      <c r="A146" s="184" t="s">
        <v>224</v>
      </c>
      <c r="B146" s="184"/>
      <c r="C146" s="184"/>
      <c r="D146" s="184"/>
      <c r="E146" s="184"/>
      <c r="F146" s="184"/>
      <c r="G146" s="184"/>
      <c r="H146" s="184"/>
      <c r="I146" s="184"/>
    </row>
    <row r="147" spans="1:14">
      <c r="A147" s="188" t="str">
        <f>A6</f>
        <v>As from January 01 to September 20, 2020</v>
      </c>
      <c r="B147" s="188"/>
      <c r="C147" s="188"/>
      <c r="D147" s="188"/>
      <c r="E147" s="188"/>
      <c r="F147" s="188"/>
      <c r="G147" s="188"/>
      <c r="H147" s="188"/>
      <c r="I147" s="188"/>
    </row>
    <row r="148" spans="1:14" ht="8.25" customHeight="1">
      <c r="A148" s="130"/>
      <c r="B148" s="131"/>
    </row>
    <row r="149" spans="1:14" ht="92.4">
      <c r="A149" s="168" t="s">
        <v>132</v>
      </c>
      <c r="B149" s="169" t="s">
        <v>225</v>
      </c>
      <c r="C149" s="64" t="s">
        <v>155</v>
      </c>
      <c r="D149" s="65" t="s">
        <v>156</v>
      </c>
      <c r="E149" s="170" t="s">
        <v>157</v>
      </c>
      <c r="F149" s="65" t="s">
        <v>158</v>
      </c>
      <c r="G149" s="64" t="s">
        <v>159</v>
      </c>
      <c r="H149" s="65" t="s">
        <v>160</v>
      </c>
      <c r="I149" s="140" t="s">
        <v>161</v>
      </c>
    </row>
    <row r="150" spans="1:14" s="68" customFormat="1" ht="14.25" customHeight="1">
      <c r="A150" s="132">
        <v>1</v>
      </c>
      <c r="B150" s="196" t="s">
        <v>227</v>
      </c>
      <c r="C150" s="122">
        <v>1</v>
      </c>
      <c r="D150" s="123">
        <v>4000</v>
      </c>
      <c r="E150" s="122">
        <v>0</v>
      </c>
      <c r="F150" s="123">
        <v>0</v>
      </c>
      <c r="G150" s="122">
        <v>0</v>
      </c>
      <c r="H150" s="123">
        <v>0</v>
      </c>
      <c r="I150" s="141">
        <v>4000</v>
      </c>
      <c r="J150" s="66"/>
    </row>
    <row r="151" spans="1:14" s="68" customFormat="1" ht="14.25" customHeight="1">
      <c r="A151" s="132">
        <v>2</v>
      </c>
      <c r="B151" s="195" t="s">
        <v>226</v>
      </c>
      <c r="C151" s="122">
        <v>719</v>
      </c>
      <c r="D151" s="123">
        <v>407.34578699999997</v>
      </c>
      <c r="E151" s="122">
        <v>163</v>
      </c>
      <c r="F151" s="123">
        <v>283.76440817968751</v>
      </c>
      <c r="G151" s="122">
        <v>2911</v>
      </c>
      <c r="H151" s="123">
        <v>2563.0318626086159</v>
      </c>
      <c r="I151" s="141">
        <v>3254.1420577883036</v>
      </c>
      <c r="J151" s="66"/>
      <c r="K151" s="99"/>
      <c r="M151" s="99"/>
      <c r="N151" s="99"/>
    </row>
    <row r="152" spans="1:14" s="68" customFormat="1" ht="14.25" customHeight="1">
      <c r="A152" s="132">
        <v>3</v>
      </c>
      <c r="B152" s="133" t="s">
        <v>228</v>
      </c>
      <c r="C152" s="122">
        <v>409</v>
      </c>
      <c r="D152" s="123">
        <v>468.66417899999999</v>
      </c>
      <c r="E152" s="122">
        <v>115</v>
      </c>
      <c r="F152" s="123">
        <v>1229.136753</v>
      </c>
      <c r="G152" s="122">
        <v>674</v>
      </c>
      <c r="H152" s="123">
        <v>1226.7700344641553</v>
      </c>
      <c r="I152" s="141">
        <v>2924.5709664641554</v>
      </c>
      <c r="J152" s="66"/>
      <c r="L152" s="99"/>
      <c r="M152" s="99"/>
      <c r="N152" s="99"/>
    </row>
    <row r="153" spans="1:14" s="68" customFormat="1" ht="14.25" customHeight="1">
      <c r="A153" s="132">
        <v>4</v>
      </c>
      <c r="B153" s="133" t="s">
        <v>229</v>
      </c>
      <c r="C153" s="122">
        <v>26</v>
      </c>
      <c r="D153" s="123">
        <v>278.36409400000002</v>
      </c>
      <c r="E153" s="122">
        <v>7</v>
      </c>
      <c r="F153" s="123">
        <v>1489.605824</v>
      </c>
      <c r="G153" s="122">
        <v>34</v>
      </c>
      <c r="H153" s="123">
        <v>380.65932043394508</v>
      </c>
      <c r="I153" s="141">
        <v>2148.6292384339449</v>
      </c>
      <c r="J153" s="66"/>
      <c r="L153" s="99"/>
      <c r="M153" s="100"/>
    </row>
    <row r="154" spans="1:14" s="68" customFormat="1" ht="14.25" customHeight="1">
      <c r="A154" s="132">
        <v>5</v>
      </c>
      <c r="B154" s="133" t="s">
        <v>230</v>
      </c>
      <c r="C154" s="122">
        <v>101</v>
      </c>
      <c r="D154" s="123">
        <v>480.28226699999999</v>
      </c>
      <c r="E154" s="122">
        <v>76</v>
      </c>
      <c r="F154" s="123">
        <v>249.62609599999999</v>
      </c>
      <c r="G154" s="122">
        <v>357</v>
      </c>
      <c r="H154" s="123">
        <v>456.80587326188493</v>
      </c>
      <c r="I154" s="141">
        <v>1186.7142362618849</v>
      </c>
      <c r="J154" s="66"/>
      <c r="M154" s="99"/>
    </row>
    <row r="155" spans="1:14" s="68" customFormat="1" ht="14.25" customHeight="1">
      <c r="A155" s="132">
        <v>6</v>
      </c>
      <c r="B155" s="133" t="s">
        <v>231</v>
      </c>
      <c r="C155" s="122">
        <v>58</v>
      </c>
      <c r="D155" s="123">
        <v>499.75455599999998</v>
      </c>
      <c r="E155" s="122">
        <v>17</v>
      </c>
      <c r="F155" s="123">
        <v>324.96187800000001</v>
      </c>
      <c r="G155" s="122">
        <v>63</v>
      </c>
      <c r="H155" s="123">
        <v>62.044249898785068</v>
      </c>
      <c r="I155" s="141">
        <v>886.76068389878503</v>
      </c>
      <c r="J155" s="66"/>
    </row>
    <row r="156" spans="1:14" s="68" customFormat="1" ht="14.25" customHeight="1">
      <c r="A156" s="132">
        <v>7</v>
      </c>
      <c r="B156" s="133" t="s">
        <v>232</v>
      </c>
      <c r="C156" s="122">
        <v>119</v>
      </c>
      <c r="D156" s="123">
        <v>341.336727</v>
      </c>
      <c r="E156" s="122">
        <v>76</v>
      </c>
      <c r="F156" s="123">
        <v>302.95459328906247</v>
      </c>
      <c r="G156" s="122">
        <v>144</v>
      </c>
      <c r="H156" s="123">
        <v>64.988913992720185</v>
      </c>
      <c r="I156" s="141">
        <v>709.28023428178267</v>
      </c>
      <c r="J156" s="66"/>
      <c r="N156" s="100"/>
    </row>
    <row r="157" spans="1:14" s="68" customFormat="1" ht="14.25" customHeight="1">
      <c r="A157" s="132">
        <v>8</v>
      </c>
      <c r="B157" s="133" t="s">
        <v>69</v>
      </c>
      <c r="C157" s="122">
        <v>99</v>
      </c>
      <c r="D157" s="123">
        <v>254.990139</v>
      </c>
      <c r="E157" s="122">
        <v>73</v>
      </c>
      <c r="F157" s="123">
        <v>199.81339</v>
      </c>
      <c r="G157" s="122">
        <v>127</v>
      </c>
      <c r="H157" s="123">
        <v>165.81993848026144</v>
      </c>
      <c r="I157" s="141">
        <v>620.62346748026152</v>
      </c>
      <c r="J157" s="66"/>
      <c r="L157" s="99"/>
    </row>
    <row r="158" spans="1:14" s="68" customFormat="1" ht="14.25" customHeight="1">
      <c r="A158" s="132">
        <v>9</v>
      </c>
      <c r="B158" s="133" t="s">
        <v>233</v>
      </c>
      <c r="C158" s="122">
        <v>27</v>
      </c>
      <c r="D158" s="123">
        <v>479.22004299999998</v>
      </c>
      <c r="E158" s="122">
        <v>22</v>
      </c>
      <c r="F158" s="123">
        <v>129.913163</v>
      </c>
      <c r="G158" s="122">
        <v>28</v>
      </c>
      <c r="H158" s="123">
        <v>10.243370661874843</v>
      </c>
      <c r="I158" s="141">
        <v>619.37657666187476</v>
      </c>
      <c r="J158" s="66"/>
    </row>
    <row r="159" spans="1:14" s="68" customFormat="1" ht="14.25" customHeight="1">
      <c r="A159" s="132">
        <v>10</v>
      </c>
      <c r="B159" s="133" t="s">
        <v>234</v>
      </c>
      <c r="C159" s="122">
        <v>13</v>
      </c>
      <c r="D159" s="123">
        <v>353.15810199999999</v>
      </c>
      <c r="E159" s="122">
        <v>16</v>
      </c>
      <c r="F159" s="123">
        <v>202.94830099999999</v>
      </c>
      <c r="G159" s="122">
        <v>32</v>
      </c>
      <c r="H159" s="123">
        <v>36.58773248119136</v>
      </c>
      <c r="I159" s="141">
        <v>592.69413548119132</v>
      </c>
      <c r="J159" s="66"/>
    </row>
    <row r="160" spans="1:14" s="68" customFormat="1" ht="14.25" customHeight="1">
      <c r="A160" s="132">
        <v>11</v>
      </c>
      <c r="B160" s="133" t="s">
        <v>235</v>
      </c>
      <c r="C160" s="122">
        <v>53</v>
      </c>
      <c r="D160" s="123">
        <v>238.37902399999999</v>
      </c>
      <c r="E160" s="122">
        <v>34</v>
      </c>
      <c r="F160" s="123">
        <v>168.18814</v>
      </c>
      <c r="G160" s="122">
        <v>118</v>
      </c>
      <c r="H160" s="123">
        <v>169.59417861624985</v>
      </c>
      <c r="I160" s="141">
        <v>576.16134261624984</v>
      </c>
      <c r="J160" s="66"/>
    </row>
    <row r="161" spans="1:10" s="68" customFormat="1" ht="14.25" customHeight="1">
      <c r="A161" s="132">
        <v>12</v>
      </c>
      <c r="B161" s="133" t="s">
        <v>236</v>
      </c>
      <c r="C161" s="122">
        <v>25</v>
      </c>
      <c r="D161" s="123">
        <v>308.239554</v>
      </c>
      <c r="E161" s="122">
        <v>38</v>
      </c>
      <c r="F161" s="123">
        <v>187.20762999999999</v>
      </c>
      <c r="G161" s="122">
        <v>35</v>
      </c>
      <c r="H161" s="123">
        <v>53.57843525138761</v>
      </c>
      <c r="I161" s="141">
        <v>549.02561925138764</v>
      </c>
      <c r="J161" s="66"/>
    </row>
    <row r="162" spans="1:10" s="68" customFormat="1" ht="14.25" customHeight="1">
      <c r="A162" s="132">
        <v>13</v>
      </c>
      <c r="B162" s="138" t="s">
        <v>237</v>
      </c>
      <c r="C162" s="122">
        <v>8</v>
      </c>
      <c r="D162" s="123">
        <v>312.83499999999998</v>
      </c>
      <c r="E162" s="122">
        <v>2</v>
      </c>
      <c r="F162" s="123">
        <v>14.88</v>
      </c>
      <c r="G162" s="122">
        <v>15</v>
      </c>
      <c r="H162" s="123">
        <v>23.976511429801153</v>
      </c>
      <c r="I162" s="141">
        <v>351.69151142980115</v>
      </c>
      <c r="J162" s="66"/>
    </row>
    <row r="163" spans="1:10" s="68" customFormat="1" ht="14.25" customHeight="1">
      <c r="A163" s="132">
        <v>14</v>
      </c>
      <c r="B163" s="133" t="s">
        <v>238</v>
      </c>
      <c r="C163" s="122">
        <v>13</v>
      </c>
      <c r="D163" s="123">
        <v>239.297</v>
      </c>
      <c r="E163" s="122">
        <v>7</v>
      </c>
      <c r="F163" s="123">
        <v>100.95305500000001</v>
      </c>
      <c r="G163" s="122">
        <v>18</v>
      </c>
      <c r="H163" s="123">
        <v>7.2741238485925823</v>
      </c>
      <c r="I163" s="141">
        <v>347.52417884859256</v>
      </c>
      <c r="J163" s="66"/>
    </row>
    <row r="164" spans="1:10" s="68" customFormat="1" ht="14.25" customHeight="1">
      <c r="A164" s="132">
        <v>15</v>
      </c>
      <c r="B164" s="133" t="s">
        <v>239</v>
      </c>
      <c r="C164" s="122">
        <v>2</v>
      </c>
      <c r="D164" s="123">
        <v>295.07100000000003</v>
      </c>
      <c r="E164" s="122">
        <v>0</v>
      </c>
      <c r="F164" s="123">
        <v>0</v>
      </c>
      <c r="G164" s="122">
        <v>2</v>
      </c>
      <c r="H164" s="123">
        <v>0.11621330808298187</v>
      </c>
      <c r="I164" s="141">
        <v>295.18721330808302</v>
      </c>
      <c r="J164" s="66"/>
    </row>
    <row r="165" spans="1:10" s="68" customFormat="1" ht="14.25" customHeight="1">
      <c r="A165" s="132">
        <v>16</v>
      </c>
      <c r="B165" s="133" t="s">
        <v>243</v>
      </c>
      <c r="C165" s="122">
        <v>5</v>
      </c>
      <c r="D165" s="123">
        <v>104.22</v>
      </c>
      <c r="E165" s="122">
        <v>8</v>
      </c>
      <c r="F165" s="123">
        <v>50.121398999999997</v>
      </c>
      <c r="G165" s="122">
        <v>1</v>
      </c>
      <c r="H165" s="123">
        <v>82.835341</v>
      </c>
      <c r="I165" s="141">
        <v>237.17674</v>
      </c>
      <c r="J165" s="66"/>
    </row>
    <row r="166" spans="1:10" s="68" customFormat="1" ht="14.25" customHeight="1">
      <c r="A166" s="132">
        <v>17</v>
      </c>
      <c r="B166" s="133" t="s">
        <v>241</v>
      </c>
      <c r="C166" s="122">
        <v>16</v>
      </c>
      <c r="D166" s="123">
        <v>51.567630000000001</v>
      </c>
      <c r="E166" s="122">
        <v>26</v>
      </c>
      <c r="F166" s="123">
        <v>149.677795</v>
      </c>
      <c r="G166" s="122">
        <v>33</v>
      </c>
      <c r="H166" s="123">
        <v>35.731188922906547</v>
      </c>
      <c r="I166" s="141">
        <v>236.97661392290655</v>
      </c>
      <c r="J166" s="66"/>
    </row>
    <row r="167" spans="1:10" s="68" customFormat="1" ht="14.25" customHeight="1">
      <c r="A167" s="132">
        <v>18</v>
      </c>
      <c r="B167" s="133" t="s">
        <v>242</v>
      </c>
      <c r="C167" s="122">
        <v>16</v>
      </c>
      <c r="D167" s="123">
        <v>193.547336</v>
      </c>
      <c r="E167" s="122">
        <v>9</v>
      </c>
      <c r="F167" s="123">
        <v>9.8644409999999993</v>
      </c>
      <c r="G167" s="122">
        <v>10</v>
      </c>
      <c r="H167" s="123">
        <v>9.5556365750030352</v>
      </c>
      <c r="I167" s="141">
        <v>212.96741357500304</v>
      </c>
      <c r="J167" s="66"/>
    </row>
    <row r="168" spans="1:10" s="68" customFormat="1" ht="14.25" customHeight="1">
      <c r="A168" s="132">
        <v>19</v>
      </c>
      <c r="B168" s="133" t="s">
        <v>244</v>
      </c>
      <c r="C168" s="122">
        <v>24</v>
      </c>
      <c r="D168" s="123">
        <v>109.205</v>
      </c>
      <c r="E168" s="122">
        <v>19</v>
      </c>
      <c r="F168" s="123">
        <v>53.59572</v>
      </c>
      <c r="G168" s="122">
        <v>32</v>
      </c>
      <c r="H168" s="123">
        <v>28.006307354265299</v>
      </c>
      <c r="I168" s="141">
        <v>190.8070273542653</v>
      </c>
      <c r="J168" s="66"/>
    </row>
    <row r="169" spans="1:10" s="68" customFormat="1" ht="14.25" customHeight="1">
      <c r="A169" s="132">
        <v>20</v>
      </c>
      <c r="B169" s="133" t="s">
        <v>240</v>
      </c>
      <c r="C169" s="122">
        <v>17</v>
      </c>
      <c r="D169" s="123">
        <v>107.067727</v>
      </c>
      <c r="E169" s="122">
        <v>11</v>
      </c>
      <c r="F169" s="123">
        <v>20.055786000000001</v>
      </c>
      <c r="G169" s="122">
        <v>30</v>
      </c>
      <c r="H169" s="123">
        <v>18.837527725687103</v>
      </c>
      <c r="I169" s="141">
        <v>145.9610407256871</v>
      </c>
      <c r="J169" s="66"/>
    </row>
    <row r="170" spans="1:10" s="68" customFormat="1" ht="14.25" customHeight="1">
      <c r="A170" s="132">
        <v>21</v>
      </c>
      <c r="B170" s="133" t="s">
        <v>245</v>
      </c>
      <c r="C170" s="122">
        <v>68</v>
      </c>
      <c r="D170" s="123">
        <v>126.76216599999999</v>
      </c>
      <c r="E170" s="122">
        <v>11</v>
      </c>
      <c r="F170" s="123">
        <v>1.2530859999999999</v>
      </c>
      <c r="G170" s="122">
        <v>90</v>
      </c>
      <c r="H170" s="123">
        <v>7.7137147728068536</v>
      </c>
      <c r="I170" s="141">
        <v>135.72896677280687</v>
      </c>
      <c r="J170" s="66"/>
    </row>
    <row r="171" spans="1:10" s="68" customFormat="1" ht="14.25" customHeight="1">
      <c r="A171" s="132">
        <v>22</v>
      </c>
      <c r="B171" s="133" t="s">
        <v>246</v>
      </c>
      <c r="C171" s="122">
        <v>8</v>
      </c>
      <c r="D171" s="123">
        <v>88.187263999999999</v>
      </c>
      <c r="E171" s="122">
        <v>8</v>
      </c>
      <c r="F171" s="123">
        <v>27.58</v>
      </c>
      <c r="G171" s="122">
        <v>6</v>
      </c>
      <c r="H171" s="123">
        <v>3.6852256236541243</v>
      </c>
      <c r="I171" s="141">
        <v>119.45248962365412</v>
      </c>
      <c r="J171" s="66"/>
    </row>
    <row r="172" spans="1:10" s="68" customFormat="1" ht="14.25" customHeight="1">
      <c r="A172" s="132">
        <v>23</v>
      </c>
      <c r="B172" s="133" t="s">
        <v>247</v>
      </c>
      <c r="C172" s="122">
        <v>3</v>
      </c>
      <c r="D172" s="123">
        <v>64.025000000000006</v>
      </c>
      <c r="E172" s="122">
        <v>6</v>
      </c>
      <c r="F172" s="123">
        <v>40.299999999999997</v>
      </c>
      <c r="G172" s="122">
        <v>3</v>
      </c>
      <c r="H172" s="123">
        <v>4.247556598089008</v>
      </c>
      <c r="I172" s="141">
        <v>108.57255659808901</v>
      </c>
      <c r="J172" s="66"/>
    </row>
    <row r="173" spans="1:10" s="68" customFormat="1" ht="14.25" customHeight="1">
      <c r="A173" s="132">
        <v>24</v>
      </c>
      <c r="B173" s="133" t="s">
        <v>248</v>
      </c>
      <c r="C173" s="122">
        <v>24</v>
      </c>
      <c r="D173" s="123">
        <v>67.258081000000004</v>
      </c>
      <c r="E173" s="122">
        <v>12</v>
      </c>
      <c r="F173" s="123">
        <v>16.141916999999999</v>
      </c>
      <c r="G173" s="122">
        <v>18</v>
      </c>
      <c r="H173" s="123">
        <v>20.566953783308932</v>
      </c>
      <c r="I173" s="141">
        <v>103.96695178330894</v>
      </c>
      <c r="J173" s="66"/>
    </row>
    <row r="174" spans="1:10" s="68" customFormat="1" ht="14.25" customHeight="1">
      <c r="A174" s="132">
        <v>25</v>
      </c>
      <c r="B174" s="138" t="s">
        <v>249</v>
      </c>
      <c r="C174" s="122">
        <v>6</v>
      </c>
      <c r="D174" s="123">
        <v>77.767493999999999</v>
      </c>
      <c r="E174" s="122">
        <v>1</v>
      </c>
      <c r="F174" s="123">
        <v>-0.248861</v>
      </c>
      <c r="G174" s="122">
        <v>27</v>
      </c>
      <c r="H174" s="123">
        <v>21.493678009041403</v>
      </c>
      <c r="I174" s="141">
        <v>99.012311009041397</v>
      </c>
      <c r="J174" s="66"/>
    </row>
    <row r="175" spans="1:10" s="68" customFormat="1" ht="14.25" customHeight="1">
      <c r="A175" s="132">
        <v>26</v>
      </c>
      <c r="B175" s="133" t="s">
        <v>250</v>
      </c>
      <c r="C175" s="122">
        <v>9</v>
      </c>
      <c r="D175" s="123">
        <v>77.421203000000006</v>
      </c>
      <c r="E175" s="122">
        <v>0</v>
      </c>
      <c r="F175" s="123">
        <v>0</v>
      </c>
      <c r="G175" s="122">
        <v>9</v>
      </c>
      <c r="H175" s="123">
        <v>7.7834002883704878</v>
      </c>
      <c r="I175" s="141">
        <v>85.204603288370492</v>
      </c>
      <c r="J175" s="66"/>
    </row>
    <row r="176" spans="1:10" s="68" customFormat="1" ht="14.25" customHeight="1">
      <c r="A176" s="132">
        <v>27</v>
      </c>
      <c r="B176" s="133" t="s">
        <v>251</v>
      </c>
      <c r="C176" s="122">
        <v>1</v>
      </c>
      <c r="D176" s="123">
        <v>0.28850999999999999</v>
      </c>
      <c r="E176" s="122">
        <v>4</v>
      </c>
      <c r="F176" s="123">
        <v>31.628034</v>
      </c>
      <c r="G176" s="122">
        <v>12</v>
      </c>
      <c r="H176" s="123">
        <v>41.180877865369716</v>
      </c>
      <c r="I176" s="141">
        <v>73.097421865369711</v>
      </c>
      <c r="J176" s="66"/>
    </row>
    <row r="177" spans="1:10" s="68" customFormat="1" ht="14.25" customHeight="1">
      <c r="A177" s="132">
        <v>28</v>
      </c>
      <c r="B177" s="133" t="s">
        <v>252</v>
      </c>
      <c r="C177" s="122">
        <v>13</v>
      </c>
      <c r="D177" s="123">
        <v>30.940391999999999</v>
      </c>
      <c r="E177" s="122">
        <v>5</v>
      </c>
      <c r="F177" s="123">
        <v>15.215837000000001</v>
      </c>
      <c r="G177" s="122">
        <v>19</v>
      </c>
      <c r="H177" s="123">
        <v>26.750800956658111</v>
      </c>
      <c r="I177" s="141">
        <v>72.907029956658107</v>
      </c>
      <c r="J177" s="66"/>
    </row>
    <row r="178" spans="1:10" s="68" customFormat="1" ht="14.25" customHeight="1">
      <c r="A178" s="132">
        <v>29</v>
      </c>
      <c r="B178" s="128" t="s">
        <v>253</v>
      </c>
      <c r="C178" s="122">
        <v>6</v>
      </c>
      <c r="D178" s="123">
        <v>58.371378</v>
      </c>
      <c r="E178" s="122">
        <v>0</v>
      </c>
      <c r="F178" s="123">
        <v>0</v>
      </c>
      <c r="G178" s="122">
        <v>6</v>
      </c>
      <c r="H178" s="123">
        <v>4.7502824154256515</v>
      </c>
      <c r="I178" s="141">
        <v>63.121660415425652</v>
      </c>
      <c r="J178" s="66"/>
    </row>
    <row r="179" spans="1:10" s="68" customFormat="1" ht="14.25" customHeight="1">
      <c r="A179" s="132">
        <v>30</v>
      </c>
      <c r="B179" s="133" t="s">
        <v>254</v>
      </c>
      <c r="C179" s="122">
        <v>12</v>
      </c>
      <c r="D179" s="123">
        <v>43.142727999999998</v>
      </c>
      <c r="E179" s="122">
        <v>8</v>
      </c>
      <c r="F179" s="123">
        <v>16.669301999999998</v>
      </c>
      <c r="G179" s="122">
        <v>16</v>
      </c>
      <c r="H179" s="123">
        <v>2.5449290671679439</v>
      </c>
      <c r="I179" s="141">
        <v>62.356959067167935</v>
      </c>
      <c r="J179" s="66"/>
    </row>
    <row r="180" spans="1:10" s="68" customFormat="1" ht="14.25" customHeight="1">
      <c r="A180" s="132">
        <v>31</v>
      </c>
      <c r="B180" s="128" t="s">
        <v>255</v>
      </c>
      <c r="C180" s="122">
        <v>2</v>
      </c>
      <c r="D180" s="123">
        <v>28.152173999999999</v>
      </c>
      <c r="E180" s="122">
        <v>1</v>
      </c>
      <c r="F180" s="123">
        <v>11.101331999999999</v>
      </c>
      <c r="G180" s="122">
        <v>105</v>
      </c>
      <c r="H180" s="123">
        <v>13.747184762138255</v>
      </c>
      <c r="I180" s="141">
        <v>53.000690762138255</v>
      </c>
      <c r="J180" s="66"/>
    </row>
    <row r="181" spans="1:10" s="68" customFormat="1" ht="14.25" customHeight="1">
      <c r="A181" s="132">
        <v>32</v>
      </c>
      <c r="B181" s="133" t="s">
        <v>256</v>
      </c>
      <c r="C181" s="122">
        <v>2</v>
      </c>
      <c r="D181" s="123">
        <v>9.5500000000000007</v>
      </c>
      <c r="E181" s="122">
        <v>1</v>
      </c>
      <c r="F181" s="123">
        <v>4</v>
      </c>
      <c r="G181" s="122">
        <v>15</v>
      </c>
      <c r="H181" s="123">
        <v>27.803214649995695</v>
      </c>
      <c r="I181" s="141">
        <v>41.353214649995692</v>
      </c>
      <c r="J181" s="66"/>
    </row>
    <row r="182" spans="1:10" s="68" customFormat="1" ht="14.25" customHeight="1">
      <c r="A182" s="132">
        <v>33</v>
      </c>
      <c r="B182" s="133" t="s">
        <v>257</v>
      </c>
      <c r="C182" s="122">
        <v>7</v>
      </c>
      <c r="D182" s="123">
        <v>29.605566</v>
      </c>
      <c r="E182" s="122">
        <v>1</v>
      </c>
      <c r="F182" s="123">
        <v>10</v>
      </c>
      <c r="G182" s="122">
        <v>3</v>
      </c>
      <c r="H182" s="123">
        <v>0.91465993802186507</v>
      </c>
      <c r="I182" s="141">
        <v>40.520225938021859</v>
      </c>
      <c r="J182" s="66"/>
    </row>
    <row r="183" spans="1:10" s="68" customFormat="1" ht="14.25" customHeight="1">
      <c r="A183" s="132">
        <v>34</v>
      </c>
      <c r="B183" s="133" t="s">
        <v>258</v>
      </c>
      <c r="C183" s="122">
        <v>5</v>
      </c>
      <c r="D183" s="123">
        <v>31.717624000000001</v>
      </c>
      <c r="E183" s="122">
        <v>1</v>
      </c>
      <c r="F183" s="123">
        <v>0.46842099999999998</v>
      </c>
      <c r="G183" s="122">
        <v>8</v>
      </c>
      <c r="H183" s="123">
        <v>3.3688112924722398</v>
      </c>
      <c r="I183" s="141">
        <v>35.554856292472238</v>
      </c>
      <c r="J183" s="66"/>
    </row>
    <row r="184" spans="1:10" s="68" customFormat="1" ht="14.25" customHeight="1">
      <c r="A184" s="132">
        <v>35</v>
      </c>
      <c r="B184" s="133" t="s">
        <v>259</v>
      </c>
      <c r="C184" s="122">
        <v>5</v>
      </c>
      <c r="D184" s="123">
        <v>18.38</v>
      </c>
      <c r="E184" s="122">
        <v>0</v>
      </c>
      <c r="F184" s="123">
        <v>0</v>
      </c>
      <c r="G184" s="122">
        <v>20</v>
      </c>
      <c r="H184" s="123">
        <v>10.870071715305155</v>
      </c>
      <c r="I184" s="141">
        <v>29.250071715305154</v>
      </c>
      <c r="J184" s="66"/>
    </row>
    <row r="185" spans="1:10" s="68" customFormat="1" ht="14.25" customHeight="1">
      <c r="A185" s="132">
        <v>36</v>
      </c>
      <c r="B185" s="133" t="s">
        <v>260</v>
      </c>
      <c r="C185" s="122">
        <v>2</v>
      </c>
      <c r="D185" s="123">
        <v>1.934782</v>
      </c>
      <c r="E185" s="122">
        <v>3</v>
      </c>
      <c r="F185" s="123">
        <v>4.8525840000000002</v>
      </c>
      <c r="G185" s="122">
        <v>12</v>
      </c>
      <c r="H185" s="123">
        <v>19.841728404772319</v>
      </c>
      <c r="I185" s="141">
        <v>26.629094404772317</v>
      </c>
      <c r="J185" s="66"/>
    </row>
    <row r="186" spans="1:10" s="68" customFormat="1" ht="14.25" customHeight="1">
      <c r="A186" s="132">
        <v>37</v>
      </c>
      <c r="B186" s="133" t="s">
        <v>261</v>
      </c>
      <c r="C186" s="122">
        <v>2</v>
      </c>
      <c r="D186" s="123">
        <v>3.58</v>
      </c>
      <c r="E186" s="122">
        <v>3</v>
      </c>
      <c r="F186" s="123">
        <v>8.8603579999999997</v>
      </c>
      <c r="G186" s="122">
        <v>9</v>
      </c>
      <c r="H186" s="123">
        <v>11.838211242145142</v>
      </c>
      <c r="I186" s="141">
        <v>24.278569242145142</v>
      </c>
      <c r="J186" s="66"/>
    </row>
    <row r="187" spans="1:10" s="68" customFormat="1" ht="14.25" customHeight="1">
      <c r="A187" s="132">
        <v>38</v>
      </c>
      <c r="B187" s="133" t="s">
        <v>262</v>
      </c>
      <c r="C187" s="122">
        <v>0</v>
      </c>
      <c r="D187" s="123">
        <v>0</v>
      </c>
      <c r="E187" s="122">
        <v>1</v>
      </c>
      <c r="F187" s="123">
        <v>1.726817</v>
      </c>
      <c r="G187" s="122">
        <v>6</v>
      </c>
      <c r="H187" s="123">
        <v>14.482927175690804</v>
      </c>
      <c r="I187" s="141">
        <v>16.209744175690805</v>
      </c>
      <c r="J187" s="66"/>
    </row>
    <row r="188" spans="1:10" s="68" customFormat="1" ht="14.25" customHeight="1">
      <c r="A188" s="132">
        <v>39</v>
      </c>
      <c r="B188" s="133" t="s">
        <v>263</v>
      </c>
      <c r="C188" s="122">
        <v>2</v>
      </c>
      <c r="D188" s="123">
        <v>7.8</v>
      </c>
      <c r="E188" s="122">
        <v>0</v>
      </c>
      <c r="F188" s="123">
        <v>0</v>
      </c>
      <c r="G188" s="122">
        <v>37</v>
      </c>
      <c r="H188" s="123">
        <v>7.4020999230438056</v>
      </c>
      <c r="I188" s="141">
        <v>15.202099923043805</v>
      </c>
      <c r="J188" s="66"/>
    </row>
    <row r="189" spans="1:10" s="68" customFormat="1" ht="14.25" customHeight="1">
      <c r="A189" s="132">
        <v>40</v>
      </c>
      <c r="B189" s="133" t="s">
        <v>264</v>
      </c>
      <c r="C189" s="122">
        <v>1</v>
      </c>
      <c r="D189" s="123">
        <v>5</v>
      </c>
      <c r="E189" s="122">
        <v>0</v>
      </c>
      <c r="F189" s="123">
        <v>0</v>
      </c>
      <c r="G189" s="122">
        <v>19</v>
      </c>
      <c r="H189" s="123">
        <v>9.3169277782560069</v>
      </c>
      <c r="I189" s="141">
        <v>14.316927778256007</v>
      </c>
      <c r="J189" s="66"/>
    </row>
    <row r="190" spans="1:10" s="68" customFormat="1" ht="14.25" customHeight="1">
      <c r="A190" s="132">
        <v>41</v>
      </c>
      <c r="B190" s="133" t="s">
        <v>265</v>
      </c>
      <c r="C190" s="122">
        <v>1</v>
      </c>
      <c r="D190" s="123">
        <v>12</v>
      </c>
      <c r="E190" s="122">
        <v>0</v>
      </c>
      <c r="F190" s="123">
        <v>0</v>
      </c>
      <c r="G190" s="122">
        <v>4</v>
      </c>
      <c r="H190" s="123">
        <v>2.2957520493242662</v>
      </c>
      <c r="I190" s="141">
        <v>14.295752049324266</v>
      </c>
      <c r="J190" s="66"/>
    </row>
    <row r="191" spans="1:10" s="68" customFormat="1" ht="14.25" customHeight="1">
      <c r="A191" s="132">
        <v>42</v>
      </c>
      <c r="B191" s="133" t="s">
        <v>266</v>
      </c>
      <c r="C191" s="122">
        <v>0</v>
      </c>
      <c r="D191" s="123">
        <v>0</v>
      </c>
      <c r="E191" s="122">
        <v>1</v>
      </c>
      <c r="F191" s="123">
        <v>10.1</v>
      </c>
      <c r="G191" s="122">
        <v>4</v>
      </c>
      <c r="H191" s="123">
        <v>3.0081238837019502</v>
      </c>
      <c r="I191" s="141">
        <v>13.10812388370195</v>
      </c>
    </row>
    <row r="192" spans="1:10" s="68" customFormat="1" ht="14.25" customHeight="1">
      <c r="A192" s="132">
        <v>43</v>
      </c>
      <c r="B192" s="133" t="s">
        <v>267</v>
      </c>
      <c r="C192" s="122">
        <v>1</v>
      </c>
      <c r="D192" s="123">
        <v>2.8860000000000001</v>
      </c>
      <c r="E192" s="122">
        <v>1</v>
      </c>
      <c r="F192" s="123">
        <v>5</v>
      </c>
      <c r="G192" s="122">
        <v>1</v>
      </c>
      <c r="H192" s="123">
        <v>0.52485000000000004</v>
      </c>
      <c r="I192" s="141">
        <v>8.4108499999999999</v>
      </c>
    </row>
    <row r="193" spans="1:9" s="68" customFormat="1" ht="14.25" customHeight="1">
      <c r="A193" s="132">
        <v>44</v>
      </c>
      <c r="B193" s="133" t="s">
        <v>268</v>
      </c>
      <c r="C193" s="122">
        <v>1</v>
      </c>
      <c r="D193" s="123">
        <v>2.2555999999999998</v>
      </c>
      <c r="E193" s="122">
        <v>0</v>
      </c>
      <c r="F193" s="123">
        <v>0</v>
      </c>
      <c r="G193" s="122">
        <v>1</v>
      </c>
      <c r="H193" s="123">
        <v>5.3989842472238996</v>
      </c>
      <c r="I193" s="141">
        <v>7.6545842472238999</v>
      </c>
    </row>
    <row r="194" spans="1:9" s="68" customFormat="1" ht="14.25" customHeight="1">
      <c r="A194" s="132">
        <v>45</v>
      </c>
      <c r="B194" s="133" t="s">
        <v>269</v>
      </c>
      <c r="C194" s="122">
        <v>1</v>
      </c>
      <c r="D194" s="123">
        <v>1.5</v>
      </c>
      <c r="E194" s="122">
        <v>0</v>
      </c>
      <c r="F194" s="123">
        <v>0</v>
      </c>
      <c r="G194" s="122">
        <v>8</v>
      </c>
      <c r="H194" s="123">
        <v>5.2912359203322676</v>
      </c>
      <c r="I194" s="141">
        <v>6.7912359203322676</v>
      </c>
    </row>
    <row r="195" spans="1:9" s="68" customFormat="1" ht="14.25" customHeight="1">
      <c r="A195" s="132">
        <v>46</v>
      </c>
      <c r="B195" s="133" t="s">
        <v>70</v>
      </c>
      <c r="C195" s="122">
        <v>1</v>
      </c>
      <c r="D195" s="123">
        <v>1.833132</v>
      </c>
      <c r="E195" s="122">
        <v>1</v>
      </c>
      <c r="F195" s="123">
        <v>1.5</v>
      </c>
      <c r="G195" s="122">
        <v>1</v>
      </c>
      <c r="H195" s="123">
        <v>2.3645967117155902</v>
      </c>
      <c r="I195" s="141">
        <v>5.6977287117155901</v>
      </c>
    </row>
    <row r="196" spans="1:9" s="68" customFormat="1" ht="14.25" customHeight="1">
      <c r="A196" s="132">
        <v>47</v>
      </c>
      <c r="B196" s="133" t="s">
        <v>270</v>
      </c>
      <c r="C196" s="122">
        <v>2</v>
      </c>
      <c r="D196" s="123">
        <v>5.3800999999999997</v>
      </c>
      <c r="E196" s="122">
        <v>0</v>
      </c>
      <c r="F196" s="123">
        <v>0</v>
      </c>
      <c r="G196" s="122">
        <v>1</v>
      </c>
      <c r="H196" s="123">
        <v>0.13584661728501299</v>
      </c>
      <c r="I196" s="141">
        <v>5.5159466172850129</v>
      </c>
    </row>
    <row r="197" spans="1:9" s="68" customFormat="1" ht="14.25" customHeight="1">
      <c r="A197" s="132">
        <v>48</v>
      </c>
      <c r="B197" s="128" t="s">
        <v>271</v>
      </c>
      <c r="C197" s="122">
        <v>1</v>
      </c>
      <c r="D197" s="123">
        <v>2.0191560000000002</v>
      </c>
      <c r="E197" s="122">
        <v>0</v>
      </c>
      <c r="F197" s="123">
        <v>0</v>
      </c>
      <c r="G197" s="122">
        <v>6</v>
      </c>
      <c r="H197" s="123">
        <v>2.5859942501506454</v>
      </c>
      <c r="I197" s="141">
        <v>4.6051502501506452</v>
      </c>
    </row>
    <row r="198" spans="1:9" s="68" customFormat="1" ht="14.25" customHeight="1">
      <c r="A198" s="132">
        <v>49</v>
      </c>
      <c r="B198" s="133" t="s">
        <v>272</v>
      </c>
      <c r="C198" s="122">
        <v>1</v>
      </c>
      <c r="D198" s="123">
        <v>4.0522470000000004</v>
      </c>
      <c r="E198" s="122">
        <v>0</v>
      </c>
      <c r="F198" s="123">
        <v>0</v>
      </c>
      <c r="G198" s="122">
        <v>0</v>
      </c>
      <c r="H198" s="123">
        <v>0</v>
      </c>
      <c r="I198" s="141">
        <v>4.0522470000000004</v>
      </c>
    </row>
    <row r="199" spans="1:9" s="68" customFormat="1" ht="14.25" customHeight="1">
      <c r="A199" s="132">
        <v>50</v>
      </c>
      <c r="B199" s="133" t="s">
        <v>273</v>
      </c>
      <c r="C199" s="122">
        <v>1</v>
      </c>
      <c r="D199" s="123">
        <v>2.7</v>
      </c>
      <c r="E199" s="122">
        <v>0</v>
      </c>
      <c r="F199" s="123">
        <v>0</v>
      </c>
      <c r="G199" s="122">
        <v>1</v>
      </c>
      <c r="H199" s="123">
        <v>8.1776706550744593E-2</v>
      </c>
      <c r="I199" s="141">
        <v>2.7817767065507448</v>
      </c>
    </row>
    <row r="200" spans="1:9" s="68" customFormat="1" ht="14.25" customHeight="1">
      <c r="A200" s="132">
        <v>51</v>
      </c>
      <c r="B200" s="133" t="s">
        <v>274</v>
      </c>
      <c r="C200" s="122">
        <v>0</v>
      </c>
      <c r="D200" s="123">
        <v>0</v>
      </c>
      <c r="E200" s="122">
        <v>0</v>
      </c>
      <c r="F200" s="123">
        <v>0</v>
      </c>
      <c r="G200" s="122">
        <v>1</v>
      </c>
      <c r="H200" s="123">
        <v>0.87892743393302897</v>
      </c>
      <c r="I200" s="141">
        <v>0.87892743393302897</v>
      </c>
    </row>
    <row r="201" spans="1:9" s="68" customFormat="1" ht="14.25" customHeight="1">
      <c r="A201" s="132">
        <v>52</v>
      </c>
      <c r="B201" s="133" t="s">
        <v>71</v>
      </c>
      <c r="C201" s="122">
        <v>0</v>
      </c>
      <c r="D201" s="123">
        <v>0</v>
      </c>
      <c r="E201" s="122">
        <v>0</v>
      </c>
      <c r="F201" s="123">
        <v>0</v>
      </c>
      <c r="G201" s="122">
        <v>2</v>
      </c>
      <c r="H201" s="123">
        <v>0.86080743737625842</v>
      </c>
      <c r="I201" s="141">
        <v>0.86080743737625842</v>
      </c>
    </row>
    <row r="202" spans="1:9" s="68" customFormat="1" ht="14.25" customHeight="1">
      <c r="A202" s="132">
        <v>53</v>
      </c>
      <c r="B202" s="133" t="s">
        <v>275</v>
      </c>
      <c r="C202" s="122">
        <v>1</v>
      </c>
      <c r="D202" s="123">
        <v>0.215</v>
      </c>
      <c r="E202" s="122">
        <v>0</v>
      </c>
      <c r="F202" s="123">
        <v>0</v>
      </c>
      <c r="G202" s="122">
        <v>3</v>
      </c>
      <c r="H202" s="123">
        <v>0.20280623224584671</v>
      </c>
      <c r="I202" s="141">
        <v>0.41780623224584668</v>
      </c>
    </row>
    <row r="203" spans="1:9" s="68" customFormat="1" ht="14.25" customHeight="1">
      <c r="A203" s="132">
        <v>54</v>
      </c>
      <c r="B203" s="133" t="s">
        <v>72</v>
      </c>
      <c r="C203" s="122">
        <v>0</v>
      </c>
      <c r="D203" s="123">
        <v>0</v>
      </c>
      <c r="E203" s="122">
        <v>0</v>
      </c>
      <c r="F203" s="123">
        <v>0</v>
      </c>
      <c r="G203" s="122">
        <v>3</v>
      </c>
      <c r="H203" s="123">
        <v>0.30864250667125709</v>
      </c>
      <c r="I203" s="141">
        <v>0.30864250667125709</v>
      </c>
    </row>
    <row r="204" spans="1:9" s="68" customFormat="1" ht="14.25" customHeight="1">
      <c r="A204" s="132">
        <v>55</v>
      </c>
      <c r="B204" s="133" t="s">
        <v>276</v>
      </c>
      <c r="C204" s="122">
        <v>0</v>
      </c>
      <c r="D204" s="123">
        <v>0</v>
      </c>
      <c r="E204" s="122">
        <v>0</v>
      </c>
      <c r="F204" s="123">
        <v>0</v>
      </c>
      <c r="G204" s="122">
        <v>1</v>
      </c>
      <c r="H204" s="123">
        <v>0.115132994749075</v>
      </c>
      <c r="I204" s="141">
        <v>0.115132994749075</v>
      </c>
    </row>
    <row r="205" spans="1:9" s="68" customFormat="1" ht="14.25" customHeight="1">
      <c r="A205" s="132">
        <v>56</v>
      </c>
      <c r="B205" s="133" t="s">
        <v>277</v>
      </c>
      <c r="C205" s="122">
        <v>0</v>
      </c>
      <c r="D205" s="123">
        <v>0</v>
      </c>
      <c r="E205" s="122">
        <v>0</v>
      </c>
      <c r="F205" s="123">
        <v>0</v>
      </c>
      <c r="G205" s="122">
        <v>1</v>
      </c>
      <c r="H205" s="123">
        <v>8.4090746061805999E-2</v>
      </c>
      <c r="I205" s="141">
        <v>8.4090746061805999E-2</v>
      </c>
    </row>
    <row r="206" spans="1:9" s="68" customFormat="1" ht="14.25" customHeight="1">
      <c r="A206" s="132">
        <v>57</v>
      </c>
      <c r="B206" s="133" t="s">
        <v>278</v>
      </c>
      <c r="C206" s="122">
        <v>0</v>
      </c>
      <c r="D206" s="123">
        <v>0</v>
      </c>
      <c r="E206" s="122">
        <v>0</v>
      </c>
      <c r="F206" s="123">
        <v>0</v>
      </c>
      <c r="G206" s="122">
        <v>1</v>
      </c>
      <c r="H206" s="123">
        <v>4.3040371868812904E-2</v>
      </c>
      <c r="I206" s="141">
        <v>4.3040371868812904E-2</v>
      </c>
    </row>
    <row r="207" spans="1:9" s="68" customFormat="1" ht="14.25" customHeight="1">
      <c r="A207" s="132">
        <v>58</v>
      </c>
      <c r="B207" s="133" t="s">
        <v>279</v>
      </c>
      <c r="C207" s="122">
        <v>0</v>
      </c>
      <c r="D207" s="123">
        <v>0</v>
      </c>
      <c r="E207" s="122">
        <v>0</v>
      </c>
      <c r="F207" s="123">
        <v>0</v>
      </c>
      <c r="G207" s="122">
        <v>5</v>
      </c>
      <c r="H207" s="123">
        <v>5.0000000000000001E-3</v>
      </c>
      <c r="I207" s="141">
        <v>5.0000000000000001E-3</v>
      </c>
    </row>
    <row r="208" spans="1:9" s="68" customFormat="1" ht="14.25" customHeight="1">
      <c r="A208" s="132">
        <v>59</v>
      </c>
      <c r="B208" s="133" t="s">
        <v>280</v>
      </c>
      <c r="C208" s="122">
        <v>7</v>
      </c>
      <c r="D208" s="123">
        <v>33.102477999999998</v>
      </c>
      <c r="E208" s="122">
        <v>8</v>
      </c>
      <c r="F208" s="123">
        <v>-98.805726000000007</v>
      </c>
      <c r="G208" s="122">
        <v>15</v>
      </c>
      <c r="H208" s="123">
        <v>27.355556615305158</v>
      </c>
      <c r="I208" s="141">
        <v>-38.347691384694841</v>
      </c>
    </row>
    <row r="209" spans="1:9" s="68" customFormat="1" ht="14.25" customHeight="1">
      <c r="A209" s="132">
        <v>60</v>
      </c>
      <c r="B209" s="133" t="s">
        <v>281</v>
      </c>
      <c r="C209" s="122">
        <v>0</v>
      </c>
      <c r="D209" s="123">
        <v>0</v>
      </c>
      <c r="E209" s="122">
        <v>2</v>
      </c>
      <c r="F209" s="123">
        <v>-158.50708299999999</v>
      </c>
      <c r="G209" s="122">
        <v>9</v>
      </c>
      <c r="H209" s="123">
        <v>23.220940999980197</v>
      </c>
      <c r="I209" s="141">
        <v>-135.28614200001979</v>
      </c>
    </row>
    <row r="210" spans="1:9" s="71" customFormat="1" ht="13.2">
      <c r="A210" s="182" t="s">
        <v>180</v>
      </c>
      <c r="B210" s="183"/>
      <c r="C210" s="72">
        <f t="shared" ref="C210:I210" si="2">SUM(C150:C209)</f>
        <v>1947</v>
      </c>
      <c r="D210" s="73">
        <f t="shared" si="2"/>
        <v>10360.373240000001</v>
      </c>
      <c r="E210" s="72">
        <f t="shared" si="2"/>
        <v>798</v>
      </c>
      <c r="F210" s="73">
        <f t="shared" si="2"/>
        <v>5116.1043904687494</v>
      </c>
      <c r="G210" s="72">
        <f t="shared" si="2"/>
        <v>5172</v>
      </c>
      <c r="H210" s="73">
        <f t="shared" si="2"/>
        <v>5731.5221223016197</v>
      </c>
      <c r="I210" s="142">
        <f t="shared" si="2"/>
        <v>21207.999752770378</v>
      </c>
    </row>
  </sheetData>
  <sortState ref="B9:I26">
    <sortCondition descending="1" ref="I9:I26"/>
  </sortState>
  <mergeCells count="10">
    <mergeCell ref="A1:I1"/>
    <mergeCell ref="A210:B210"/>
    <mergeCell ref="A5:I5"/>
    <mergeCell ref="A6:I6"/>
    <mergeCell ref="A27:B27"/>
    <mergeCell ref="A29:I29"/>
    <mergeCell ref="A30:I30"/>
    <mergeCell ref="A144:B144"/>
    <mergeCell ref="A146:I146"/>
    <mergeCell ref="A147:I147"/>
  </mergeCells>
  <conditionalFormatting sqref="B148 B7 B27:B28 B30:B31 B33 B42:B43 B45:B47 B52:B53 B55:B58 B61:B62 B64:B65 B67:B70 B72 B74:B75 B77 B80:B91 B93:B99 B101:B145 B152:B65585">
    <cfRule type="duplicateValues" dxfId="121" priority="183" stopIfTrue="1"/>
    <cfRule type="duplicateValues" dxfId="120" priority="184" stopIfTrue="1"/>
  </conditionalFormatting>
  <conditionalFormatting sqref="B152:B209">
    <cfRule type="duplicateValues" dxfId="119" priority="189" stopIfTrue="1"/>
  </conditionalFormatting>
  <conditionalFormatting sqref="B33 B42:B43 B45:B47 B52:B53 B55:B58 B61:B62 B64:B65 B67:B70 B72 B74:B75 B77 B80:B91 B93:B99 B101:B143">
    <cfRule type="duplicateValues" dxfId="118" priority="195" stopIfTrue="1"/>
  </conditionalFormatting>
  <conditionalFormatting sqref="B4">
    <cfRule type="duplicateValues" dxfId="115" priority="110" stopIfTrue="1"/>
    <cfRule type="duplicateValues" dxfId="114" priority="111" stopIfTrue="1"/>
  </conditionalFormatting>
  <conditionalFormatting sqref="B3">
    <cfRule type="duplicateValues" dxfId="113" priority="108" stopIfTrue="1"/>
    <cfRule type="duplicateValues" dxfId="112" priority="109" stopIfTrue="1"/>
  </conditionalFormatting>
  <conditionalFormatting sqref="B5">
    <cfRule type="duplicateValues" dxfId="111" priority="106" stopIfTrue="1"/>
    <cfRule type="duplicateValues" dxfId="110" priority="107" stopIfTrue="1"/>
  </conditionalFormatting>
  <conditionalFormatting sqref="B6">
    <cfRule type="duplicateValues" dxfId="109" priority="104" stopIfTrue="1"/>
    <cfRule type="duplicateValues" dxfId="108" priority="105" stopIfTrue="1"/>
  </conditionalFormatting>
  <conditionalFormatting sqref="B8">
    <cfRule type="duplicateValues" dxfId="107" priority="102" stopIfTrue="1"/>
    <cfRule type="duplicateValues" dxfId="106" priority="103" stopIfTrue="1"/>
  </conditionalFormatting>
  <conditionalFormatting sqref="B9">
    <cfRule type="duplicateValues" dxfId="105" priority="100" stopIfTrue="1"/>
    <cfRule type="duplicateValues" dxfId="104" priority="101" stopIfTrue="1"/>
  </conditionalFormatting>
  <conditionalFormatting sqref="B10">
    <cfRule type="duplicateValues" dxfId="103" priority="98" stopIfTrue="1"/>
    <cfRule type="duplicateValues" dxfId="102" priority="99" stopIfTrue="1"/>
  </conditionalFormatting>
  <conditionalFormatting sqref="B12">
    <cfRule type="duplicateValues" dxfId="101" priority="96" stopIfTrue="1"/>
    <cfRule type="duplicateValues" dxfId="100" priority="97" stopIfTrue="1"/>
  </conditionalFormatting>
  <conditionalFormatting sqref="B11">
    <cfRule type="duplicateValues" dxfId="99" priority="94" stopIfTrue="1"/>
    <cfRule type="duplicateValues" dxfId="98" priority="95" stopIfTrue="1"/>
  </conditionalFormatting>
  <conditionalFormatting sqref="B13">
    <cfRule type="duplicateValues" dxfId="97" priority="92" stopIfTrue="1"/>
    <cfRule type="duplicateValues" dxfId="96" priority="93" stopIfTrue="1"/>
  </conditionalFormatting>
  <conditionalFormatting sqref="B14">
    <cfRule type="duplicateValues" dxfId="95" priority="90" stopIfTrue="1"/>
    <cfRule type="duplicateValues" dxfId="94" priority="91" stopIfTrue="1"/>
  </conditionalFormatting>
  <conditionalFormatting sqref="B15">
    <cfRule type="duplicateValues" dxfId="93" priority="88" stopIfTrue="1"/>
    <cfRule type="duplicateValues" dxfId="92" priority="89" stopIfTrue="1"/>
  </conditionalFormatting>
  <conditionalFormatting sqref="B16">
    <cfRule type="duplicateValues" dxfId="91" priority="86" stopIfTrue="1"/>
    <cfRule type="duplicateValues" dxfId="90" priority="87" stopIfTrue="1"/>
  </conditionalFormatting>
  <conditionalFormatting sqref="B17">
    <cfRule type="duplicateValues" dxfId="89" priority="84" stopIfTrue="1"/>
    <cfRule type="duplicateValues" dxfId="88" priority="85" stopIfTrue="1"/>
  </conditionalFormatting>
  <conditionalFormatting sqref="B18">
    <cfRule type="duplicateValues" dxfId="87" priority="82" stopIfTrue="1"/>
    <cfRule type="duplicateValues" dxfId="86" priority="83" stopIfTrue="1"/>
  </conditionalFormatting>
  <conditionalFormatting sqref="B19">
    <cfRule type="duplicateValues" dxfId="85" priority="80" stopIfTrue="1"/>
    <cfRule type="duplicateValues" dxfId="84" priority="81" stopIfTrue="1"/>
  </conditionalFormatting>
  <conditionalFormatting sqref="B20">
    <cfRule type="duplicateValues" dxfId="83" priority="78" stopIfTrue="1"/>
    <cfRule type="duplicateValues" dxfId="82" priority="79" stopIfTrue="1"/>
  </conditionalFormatting>
  <conditionalFormatting sqref="B21">
    <cfRule type="duplicateValues" dxfId="81" priority="76" stopIfTrue="1"/>
    <cfRule type="duplicateValues" dxfId="80" priority="77" stopIfTrue="1"/>
  </conditionalFormatting>
  <conditionalFormatting sqref="B22">
    <cfRule type="duplicateValues" dxfId="79" priority="74" stopIfTrue="1"/>
    <cfRule type="duplicateValues" dxfId="78" priority="75" stopIfTrue="1"/>
  </conditionalFormatting>
  <conditionalFormatting sqref="B23">
    <cfRule type="duplicateValues" dxfId="77" priority="72" stopIfTrue="1"/>
    <cfRule type="duplicateValues" dxfId="76" priority="73" stopIfTrue="1"/>
  </conditionalFormatting>
  <conditionalFormatting sqref="B24">
    <cfRule type="duplicateValues" dxfId="75" priority="70" stopIfTrue="1"/>
    <cfRule type="duplicateValues" dxfId="74" priority="71" stopIfTrue="1"/>
  </conditionalFormatting>
  <conditionalFormatting sqref="B25">
    <cfRule type="duplicateValues" dxfId="73" priority="68" stopIfTrue="1"/>
    <cfRule type="duplicateValues" dxfId="72" priority="69" stopIfTrue="1"/>
  </conditionalFormatting>
  <conditionalFormatting sqref="B26">
    <cfRule type="duplicateValues" dxfId="71" priority="66" stopIfTrue="1"/>
    <cfRule type="duplicateValues" dxfId="70" priority="67" stopIfTrue="1"/>
  </conditionalFormatting>
  <conditionalFormatting sqref="B29">
    <cfRule type="duplicateValues" dxfId="69" priority="64" stopIfTrue="1"/>
    <cfRule type="duplicateValues" dxfId="68" priority="65" stopIfTrue="1"/>
  </conditionalFormatting>
  <conditionalFormatting sqref="B32">
    <cfRule type="duplicateValues" dxfId="67" priority="62" stopIfTrue="1"/>
    <cfRule type="duplicateValues" dxfId="66" priority="63" stopIfTrue="1"/>
  </conditionalFormatting>
  <conditionalFormatting sqref="B41">
    <cfRule type="duplicateValues" dxfId="65" priority="59" stopIfTrue="1"/>
    <cfRule type="duplicateValues" dxfId="64" priority="60" stopIfTrue="1"/>
  </conditionalFormatting>
  <conditionalFormatting sqref="B41">
    <cfRule type="duplicateValues" dxfId="63" priority="61" stopIfTrue="1"/>
  </conditionalFormatting>
  <conditionalFormatting sqref="B34:B40">
    <cfRule type="duplicateValues" dxfId="62" priority="56" stopIfTrue="1"/>
    <cfRule type="duplicateValues" dxfId="61" priority="57" stopIfTrue="1"/>
  </conditionalFormatting>
  <conditionalFormatting sqref="B34:B40">
    <cfRule type="duplicateValues" dxfId="60" priority="58" stopIfTrue="1"/>
  </conditionalFormatting>
  <conditionalFormatting sqref="B44">
    <cfRule type="duplicateValues" dxfId="59" priority="53" stopIfTrue="1"/>
    <cfRule type="duplicateValues" dxfId="58" priority="54" stopIfTrue="1"/>
  </conditionalFormatting>
  <conditionalFormatting sqref="B44">
    <cfRule type="duplicateValues" dxfId="57" priority="55" stopIfTrue="1"/>
  </conditionalFormatting>
  <conditionalFormatting sqref="B48:B49">
    <cfRule type="duplicateValues" dxfId="56" priority="50" stopIfTrue="1"/>
    <cfRule type="duplicateValues" dxfId="55" priority="51" stopIfTrue="1"/>
  </conditionalFormatting>
  <conditionalFormatting sqref="B48:B49">
    <cfRule type="duplicateValues" dxfId="54" priority="52" stopIfTrue="1"/>
  </conditionalFormatting>
  <conditionalFormatting sqref="B50">
    <cfRule type="duplicateValues" dxfId="53" priority="47" stopIfTrue="1"/>
    <cfRule type="duplicateValues" dxfId="52" priority="48" stopIfTrue="1"/>
  </conditionalFormatting>
  <conditionalFormatting sqref="B50">
    <cfRule type="duplicateValues" dxfId="51" priority="49" stopIfTrue="1"/>
  </conditionalFormatting>
  <conditionalFormatting sqref="B51">
    <cfRule type="duplicateValues" dxfId="50" priority="44" stopIfTrue="1"/>
    <cfRule type="duplicateValues" dxfId="49" priority="45" stopIfTrue="1"/>
  </conditionalFormatting>
  <conditionalFormatting sqref="B51">
    <cfRule type="duplicateValues" dxfId="48" priority="46" stopIfTrue="1"/>
  </conditionalFormatting>
  <conditionalFormatting sqref="B54">
    <cfRule type="duplicateValues" dxfId="47" priority="41" stopIfTrue="1"/>
    <cfRule type="duplicateValues" dxfId="46" priority="42" stopIfTrue="1"/>
  </conditionalFormatting>
  <conditionalFormatting sqref="B54">
    <cfRule type="duplicateValues" dxfId="45" priority="43" stopIfTrue="1"/>
  </conditionalFormatting>
  <conditionalFormatting sqref="B59:B60">
    <cfRule type="duplicateValues" dxfId="44" priority="38" stopIfTrue="1"/>
    <cfRule type="duplicateValues" dxfId="43" priority="39" stopIfTrue="1"/>
  </conditionalFormatting>
  <conditionalFormatting sqref="B59:B60">
    <cfRule type="duplicateValues" dxfId="42" priority="40" stopIfTrue="1"/>
  </conditionalFormatting>
  <conditionalFormatting sqref="B63">
    <cfRule type="duplicateValues" dxfId="41" priority="35" stopIfTrue="1"/>
    <cfRule type="duplicateValues" dxfId="40" priority="36" stopIfTrue="1"/>
  </conditionalFormatting>
  <conditionalFormatting sqref="B63">
    <cfRule type="duplicateValues" dxfId="39" priority="37" stopIfTrue="1"/>
  </conditionalFormatting>
  <conditionalFormatting sqref="B66">
    <cfRule type="duplicateValues" dxfId="38" priority="32" stopIfTrue="1"/>
    <cfRule type="duplicateValues" dxfId="37" priority="33" stopIfTrue="1"/>
  </conditionalFormatting>
  <conditionalFormatting sqref="B66">
    <cfRule type="duplicateValues" dxfId="36" priority="34" stopIfTrue="1"/>
  </conditionalFormatting>
  <conditionalFormatting sqref="B71">
    <cfRule type="duplicateValues" dxfId="35" priority="29" stopIfTrue="1"/>
    <cfRule type="duplicateValues" dxfId="34" priority="30" stopIfTrue="1"/>
  </conditionalFormatting>
  <conditionalFormatting sqref="B71">
    <cfRule type="duplicateValues" dxfId="33" priority="31" stopIfTrue="1"/>
  </conditionalFormatting>
  <conditionalFormatting sqref="B73">
    <cfRule type="duplicateValues" dxfId="32" priority="26" stopIfTrue="1"/>
    <cfRule type="duplicateValues" dxfId="31" priority="27" stopIfTrue="1"/>
  </conditionalFormatting>
  <conditionalFormatting sqref="B73">
    <cfRule type="duplicateValues" dxfId="30" priority="28" stopIfTrue="1"/>
  </conditionalFormatting>
  <conditionalFormatting sqref="B76">
    <cfRule type="duplicateValues" dxfId="29" priority="23" stopIfTrue="1"/>
    <cfRule type="duplicateValues" dxfId="28" priority="24" stopIfTrue="1"/>
  </conditionalFormatting>
  <conditionalFormatting sqref="B76">
    <cfRule type="duplicateValues" dxfId="27" priority="25" stopIfTrue="1"/>
  </conditionalFormatting>
  <conditionalFormatting sqref="B78">
    <cfRule type="duplicateValues" dxfId="26" priority="20" stopIfTrue="1"/>
    <cfRule type="duplicateValues" dxfId="25" priority="21" stopIfTrue="1"/>
  </conditionalFormatting>
  <conditionalFormatting sqref="B78">
    <cfRule type="duplicateValues" dxfId="24" priority="22" stopIfTrue="1"/>
  </conditionalFormatting>
  <conditionalFormatting sqref="B79">
    <cfRule type="duplicateValues" dxfId="23" priority="17" stopIfTrue="1"/>
    <cfRule type="duplicateValues" dxfId="22" priority="18" stopIfTrue="1"/>
  </conditionalFormatting>
  <conditionalFormatting sqref="B79">
    <cfRule type="duplicateValues" dxfId="21" priority="19" stopIfTrue="1"/>
  </conditionalFormatting>
  <conditionalFormatting sqref="B92">
    <cfRule type="duplicateValues" dxfId="20" priority="14" stopIfTrue="1"/>
    <cfRule type="duplicateValues" dxfId="19" priority="15" stopIfTrue="1"/>
  </conditionalFormatting>
  <conditionalFormatting sqref="B92">
    <cfRule type="duplicateValues" dxfId="18" priority="16" stopIfTrue="1"/>
  </conditionalFormatting>
  <conditionalFormatting sqref="B100">
    <cfRule type="duplicateValues" dxfId="17" priority="11" stopIfTrue="1"/>
    <cfRule type="duplicateValues" dxfId="16" priority="12" stopIfTrue="1"/>
  </conditionalFormatting>
  <conditionalFormatting sqref="B100">
    <cfRule type="duplicateValues" dxfId="15" priority="13" stopIfTrue="1"/>
  </conditionalFormatting>
  <conditionalFormatting sqref="B146">
    <cfRule type="duplicateValues" dxfId="13" priority="9" stopIfTrue="1"/>
    <cfRule type="duplicateValues" dxfId="12" priority="10" stopIfTrue="1"/>
  </conditionalFormatting>
  <conditionalFormatting sqref="B149">
    <cfRule type="duplicateValues" dxfId="11" priority="7" stopIfTrue="1"/>
    <cfRule type="duplicateValues" dxfId="10" priority="8" stopIfTrue="1"/>
  </conditionalFormatting>
  <conditionalFormatting sqref="B151">
    <cfRule type="duplicateValues" dxfId="9" priority="4" stopIfTrue="1"/>
    <cfRule type="duplicateValues" dxfId="8" priority="5" stopIfTrue="1"/>
  </conditionalFormatting>
  <conditionalFormatting sqref="B151">
    <cfRule type="duplicateValues" dxfId="7" priority="6" stopIfTrue="1"/>
  </conditionalFormatting>
  <conditionalFormatting sqref="B150">
    <cfRule type="duplicateValues" dxfId="6" priority="1" stopIfTrue="1"/>
    <cfRule type="duplicateValues" dxfId="5" priority="2" stopIfTrue="1"/>
  </conditionalFormatting>
  <conditionalFormatting sqref="B150">
    <cfRule type="duplicateValues" dxfId="4" priority="3" stopIfTrue="1"/>
  </conditionalFormatting>
  <pageMargins left="0.43307086614173229" right="0.43307086614173229" top="0.27559055118110237" bottom="0.51181102362204722" header="0.15748031496062992" footer="0.31496062992125984"/>
  <pageSetup paperSize="9" scale="82" fitToHeight="0" orientation="portrait" r:id="rId1"/>
  <headerFooter>
    <oddFooter>Page &amp;P of &amp;N</oddFooter>
  </headerFooter>
  <rowBreaks count="2" manualBreakCount="2">
    <brk id="28" max="8" man="1"/>
    <brk id="14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9"/>
  <sheetViews>
    <sheetView tabSelected="1" topLeftCell="A238" workbookViewId="0">
      <selection activeCell="A246" sqref="A246:B246"/>
    </sheetView>
  </sheetViews>
  <sheetFormatPr defaultColWidth="9.109375" defaultRowHeight="15.6"/>
  <cols>
    <col min="1" max="1" width="7.44140625" style="77" customWidth="1"/>
    <col min="2" max="2" width="51" style="76" customWidth="1"/>
    <col min="3" max="3" width="14.88671875" style="74" customWidth="1"/>
    <col min="4" max="4" width="16.44140625" style="78" customWidth="1"/>
    <col min="5" max="5" width="14.33203125" style="76" customWidth="1"/>
    <col min="6" max="16384" width="9.109375" style="76"/>
  </cols>
  <sheetData>
    <row r="1" spans="1:9">
      <c r="A1" s="180" t="s">
        <v>282</v>
      </c>
      <c r="B1" s="180"/>
      <c r="C1" s="180"/>
      <c r="D1" s="180"/>
      <c r="E1" s="102"/>
      <c r="F1" s="102"/>
      <c r="G1" s="102"/>
      <c r="H1" s="102"/>
      <c r="I1" s="102"/>
    </row>
    <row r="3" spans="1:9" ht="15" customHeight="1">
      <c r="A3" s="1" t="s">
        <v>151</v>
      </c>
      <c r="B3"/>
      <c r="D3" s="75"/>
    </row>
    <row r="4" spans="1:9" ht="15" customHeight="1"/>
    <row r="5" spans="1:9" ht="15.75" customHeight="1">
      <c r="A5" s="192" t="s">
        <v>283</v>
      </c>
      <c r="B5" s="192"/>
      <c r="C5" s="192"/>
      <c r="D5" s="192"/>
    </row>
    <row r="6" spans="1:9" ht="15" customHeight="1">
      <c r="A6" s="193" t="s">
        <v>284</v>
      </c>
      <c r="B6" s="193"/>
      <c r="C6" s="193"/>
      <c r="D6" s="193"/>
    </row>
    <row r="7" spans="1:9" ht="15.75" customHeight="1"/>
    <row r="8" spans="1:9" ht="47.25" customHeight="1">
      <c r="A8" s="79" t="s">
        <v>132</v>
      </c>
      <c r="B8" s="80" t="s">
        <v>154</v>
      </c>
      <c r="C8" s="81" t="s">
        <v>285</v>
      </c>
      <c r="D8" s="82" t="s">
        <v>286</v>
      </c>
    </row>
    <row r="9" spans="1:9">
      <c r="A9" s="83">
        <v>1</v>
      </c>
      <c r="B9" s="84" t="s">
        <v>162</v>
      </c>
      <c r="C9" s="104">
        <v>15015</v>
      </c>
      <c r="D9" s="105">
        <v>222929.48957286993</v>
      </c>
    </row>
    <row r="10" spans="1:9">
      <c r="A10" s="83">
        <v>2</v>
      </c>
      <c r="B10" s="84" t="s">
        <v>164</v>
      </c>
      <c r="C10" s="104">
        <v>927</v>
      </c>
      <c r="D10" s="105">
        <v>59600.971799610001</v>
      </c>
    </row>
    <row r="11" spans="1:9" ht="31.2">
      <c r="A11" s="83">
        <v>3</v>
      </c>
      <c r="B11" s="84" t="s">
        <v>163</v>
      </c>
      <c r="C11" s="104">
        <v>142</v>
      </c>
      <c r="D11" s="105">
        <v>27906.185988000001</v>
      </c>
    </row>
    <row r="12" spans="1:9">
      <c r="A12" s="83">
        <v>4</v>
      </c>
      <c r="B12" s="84" t="s">
        <v>167</v>
      </c>
      <c r="C12" s="104">
        <v>1748</v>
      </c>
      <c r="D12" s="105">
        <v>13975.215250650002</v>
      </c>
    </row>
    <row r="13" spans="1:9">
      <c r="A13" s="83">
        <v>5</v>
      </c>
      <c r="B13" s="84" t="s">
        <v>169</v>
      </c>
      <c r="C13" s="104">
        <v>884</v>
      </c>
      <c r="D13" s="105">
        <v>12329.704886510001</v>
      </c>
    </row>
    <row r="14" spans="1:9" ht="31.2">
      <c r="A14" s="83">
        <v>6</v>
      </c>
      <c r="B14" s="84" t="s">
        <v>165</v>
      </c>
      <c r="C14" s="104">
        <v>5071</v>
      </c>
      <c r="D14" s="105">
        <v>8326.3641711700002</v>
      </c>
    </row>
    <row r="15" spans="1:9">
      <c r="A15" s="83">
        <v>7</v>
      </c>
      <c r="B15" s="84" t="s">
        <v>171</v>
      </c>
      <c r="C15" s="104">
        <v>864</v>
      </c>
      <c r="D15" s="105">
        <v>5217.2959462399995</v>
      </c>
    </row>
    <row r="16" spans="1:9">
      <c r="A16" s="83">
        <v>8</v>
      </c>
      <c r="B16" s="84" t="s">
        <v>177</v>
      </c>
      <c r="C16" s="104">
        <v>108</v>
      </c>
      <c r="D16" s="105">
        <v>4896.9483710000004</v>
      </c>
    </row>
    <row r="17" spans="1:7">
      <c r="A17" s="83">
        <v>9</v>
      </c>
      <c r="B17" s="84" t="s">
        <v>173</v>
      </c>
      <c r="C17" s="104">
        <v>568</v>
      </c>
      <c r="D17" s="105">
        <v>4403.5736736000008</v>
      </c>
    </row>
    <row r="18" spans="1:7">
      <c r="A18" s="83">
        <v>10</v>
      </c>
      <c r="B18" s="84" t="s">
        <v>170</v>
      </c>
      <c r="C18" s="104">
        <v>2302</v>
      </c>
      <c r="D18" s="105">
        <v>3946.560125</v>
      </c>
    </row>
    <row r="19" spans="1:7">
      <c r="A19" s="83">
        <v>11</v>
      </c>
      <c r="B19" s="84" t="s">
        <v>172</v>
      </c>
      <c r="C19" s="104">
        <v>500</v>
      </c>
      <c r="D19" s="105">
        <v>3616.514216</v>
      </c>
    </row>
    <row r="20" spans="1:7">
      <c r="A20" s="83">
        <v>12</v>
      </c>
      <c r="B20" s="84" t="s">
        <v>166</v>
      </c>
      <c r="C20" s="104">
        <v>3456</v>
      </c>
      <c r="D20" s="105">
        <v>3577.3366783699998</v>
      </c>
    </row>
    <row r="21" spans="1:7">
      <c r="A21" s="83">
        <v>13</v>
      </c>
      <c r="B21" s="84" t="s">
        <v>179</v>
      </c>
      <c r="C21" s="104">
        <v>139</v>
      </c>
      <c r="D21" s="105">
        <v>3391.3745509999999</v>
      </c>
    </row>
    <row r="22" spans="1:7" ht="31.2">
      <c r="A22" s="83">
        <v>14</v>
      </c>
      <c r="B22" s="84" t="s">
        <v>176</v>
      </c>
      <c r="C22" s="104">
        <v>78</v>
      </c>
      <c r="D22" s="105">
        <v>2859.304517</v>
      </c>
    </row>
    <row r="23" spans="1:7">
      <c r="A23" s="83">
        <v>15</v>
      </c>
      <c r="B23" s="84" t="s">
        <v>175</v>
      </c>
      <c r="C23" s="104">
        <v>155</v>
      </c>
      <c r="D23" s="105">
        <v>1990.6136349999999</v>
      </c>
    </row>
    <row r="24" spans="1:7">
      <c r="A24" s="83">
        <v>16</v>
      </c>
      <c r="B24" s="84" t="s">
        <v>174</v>
      </c>
      <c r="C24" s="104">
        <v>474</v>
      </c>
      <c r="D24" s="105">
        <v>990.08391099999994</v>
      </c>
    </row>
    <row r="25" spans="1:7">
      <c r="A25" s="83">
        <v>17</v>
      </c>
      <c r="B25" s="84" t="s">
        <v>178</v>
      </c>
      <c r="C25" s="104">
        <v>144</v>
      </c>
      <c r="D25" s="105">
        <v>809.35220600000002</v>
      </c>
    </row>
    <row r="26" spans="1:7">
      <c r="A26" s="83">
        <v>18</v>
      </c>
      <c r="B26" s="84" t="s">
        <v>168</v>
      </c>
      <c r="C26" s="104">
        <v>77</v>
      </c>
      <c r="D26" s="105">
        <v>753.35512400000005</v>
      </c>
    </row>
    <row r="27" spans="1:7">
      <c r="A27" s="83">
        <v>19</v>
      </c>
      <c r="B27" s="84" t="s">
        <v>287</v>
      </c>
      <c r="C27" s="104">
        <v>6</v>
      </c>
      <c r="D27" s="105">
        <v>8.3710439999999995</v>
      </c>
      <c r="G27" s="143"/>
    </row>
    <row r="28" spans="1:7" ht="17.25" customHeight="1">
      <c r="A28" s="191" t="s">
        <v>180</v>
      </c>
      <c r="B28" s="191"/>
      <c r="C28" s="88">
        <f>SUM(C9:C27)</f>
        <v>32658</v>
      </c>
      <c r="D28" s="89">
        <f>SUM(D9:D27)</f>
        <v>381528.61566701997</v>
      </c>
    </row>
    <row r="29" spans="1:7" ht="15.75" customHeight="1"/>
    <row r="30" spans="1:7" ht="12.75" customHeight="1"/>
    <row r="31" spans="1:7" ht="12.75" customHeight="1"/>
    <row r="32" spans="1:7" ht="12.75" customHeight="1"/>
    <row r="33" spans="1:4" ht="12.75" customHeight="1"/>
    <row r="34" spans="1:4" ht="24" customHeight="1">
      <c r="A34" s="192" t="s">
        <v>288</v>
      </c>
      <c r="B34" s="192"/>
      <c r="C34" s="192"/>
      <c r="D34" s="192"/>
    </row>
    <row r="35" spans="1:4" ht="12" customHeight="1">
      <c r="A35" s="194" t="str">
        <f>A6</f>
        <v>(Valid projects accumulated as of September 20, 2020)</v>
      </c>
      <c r="B35" s="194"/>
      <c r="C35" s="194"/>
      <c r="D35" s="194"/>
    </row>
    <row r="36" spans="1:4" ht="15.75" customHeight="1"/>
    <row r="37" spans="1:4" ht="78">
      <c r="A37" s="79" t="s">
        <v>132</v>
      </c>
      <c r="B37" s="80" t="s">
        <v>182</v>
      </c>
      <c r="C37" s="81" t="s">
        <v>285</v>
      </c>
      <c r="D37" s="82" t="s">
        <v>286</v>
      </c>
    </row>
    <row r="38" spans="1:4" ht="18" customHeight="1">
      <c r="A38" s="83">
        <v>1</v>
      </c>
      <c r="B38" s="84" t="s">
        <v>183</v>
      </c>
      <c r="C38" s="85">
        <v>8918</v>
      </c>
      <c r="D38" s="86">
        <v>70148.594613720008</v>
      </c>
    </row>
    <row r="39" spans="1:4" ht="18" customHeight="1">
      <c r="A39" s="83">
        <v>2</v>
      </c>
      <c r="B39" s="84" t="s">
        <v>185</v>
      </c>
      <c r="C39" s="85">
        <v>4595</v>
      </c>
      <c r="D39" s="86">
        <v>59869.732493019997</v>
      </c>
    </row>
    <row r="40" spans="1:4" ht="18" customHeight="1">
      <c r="A40" s="83">
        <v>3</v>
      </c>
      <c r="B40" s="84" t="s">
        <v>20</v>
      </c>
      <c r="C40" s="85">
        <v>2566</v>
      </c>
      <c r="D40" s="86">
        <v>55053.44398425</v>
      </c>
    </row>
    <row r="41" spans="1:4" ht="18" customHeight="1">
      <c r="A41" s="83">
        <v>4</v>
      </c>
      <c r="B41" s="84" t="s">
        <v>187</v>
      </c>
      <c r="C41" s="85">
        <v>2771</v>
      </c>
      <c r="D41" s="86">
        <v>33237.817822450001</v>
      </c>
    </row>
    <row r="42" spans="1:4" ht="18" customHeight="1">
      <c r="A42" s="83">
        <v>5</v>
      </c>
      <c r="B42" s="84" t="s">
        <v>188</v>
      </c>
      <c r="C42" s="85">
        <v>1911</v>
      </c>
      <c r="D42" s="86">
        <v>24876.644062220003</v>
      </c>
    </row>
    <row r="43" spans="1:4" ht="18" customHeight="1">
      <c r="A43" s="83">
        <v>6</v>
      </c>
      <c r="B43" s="84" t="s">
        <v>189</v>
      </c>
      <c r="C43" s="85">
        <v>864</v>
      </c>
      <c r="D43" s="86">
        <v>22062.742118729999</v>
      </c>
    </row>
    <row r="44" spans="1:4" ht="18" customHeight="1">
      <c r="A44" s="83">
        <v>7</v>
      </c>
      <c r="B44" s="84" t="s">
        <v>184</v>
      </c>
      <c r="C44" s="85">
        <v>3061</v>
      </c>
      <c r="D44" s="86">
        <v>21296.710834429992</v>
      </c>
    </row>
    <row r="45" spans="1:4" ht="18" customHeight="1">
      <c r="A45" s="83">
        <v>8</v>
      </c>
      <c r="B45" s="84" t="s">
        <v>21</v>
      </c>
      <c r="C45" s="85">
        <v>641</v>
      </c>
      <c r="D45" s="86">
        <v>12805.249362</v>
      </c>
    </row>
    <row r="46" spans="1:4" ht="18" customHeight="1">
      <c r="A46" s="83">
        <v>9</v>
      </c>
      <c r="B46" s="84" t="s">
        <v>186</v>
      </c>
      <c r="C46" s="85">
        <v>588</v>
      </c>
      <c r="D46" s="86">
        <v>12471.020811600001</v>
      </c>
    </row>
    <row r="47" spans="1:4" ht="18" customHeight="1">
      <c r="A47" s="83">
        <v>10</v>
      </c>
      <c r="B47" s="84" t="s">
        <v>190</v>
      </c>
      <c r="C47" s="85">
        <v>366</v>
      </c>
      <c r="D47" s="86">
        <v>10388.127866000001</v>
      </c>
    </row>
    <row r="48" spans="1:4" ht="18" customHeight="1">
      <c r="A48" s="83">
        <v>11</v>
      </c>
      <c r="B48" s="84" t="s">
        <v>191</v>
      </c>
      <c r="C48" s="85">
        <v>1063</v>
      </c>
      <c r="D48" s="86">
        <v>9398.5488891199984</v>
      </c>
    </row>
    <row r="49" spans="1:4" ht="18" customHeight="1">
      <c r="A49" s="83">
        <v>12</v>
      </c>
      <c r="B49" s="84" t="s">
        <v>23</v>
      </c>
      <c r="C49" s="85">
        <v>377</v>
      </c>
      <c r="D49" s="86">
        <v>7875.6520069999997</v>
      </c>
    </row>
    <row r="50" spans="1:4" ht="18" customHeight="1">
      <c r="A50" s="83">
        <v>13</v>
      </c>
      <c r="B50" s="84" t="s">
        <v>25</v>
      </c>
      <c r="C50" s="85">
        <v>120</v>
      </c>
      <c r="D50" s="86">
        <v>7246.8104229999999</v>
      </c>
    </row>
    <row r="51" spans="1:4" ht="18" customHeight="1">
      <c r="A51" s="83">
        <v>14</v>
      </c>
      <c r="B51" s="84" t="s">
        <v>27</v>
      </c>
      <c r="C51" s="85">
        <v>211</v>
      </c>
      <c r="D51" s="86">
        <v>5048.259067</v>
      </c>
    </row>
    <row r="52" spans="1:4" ht="18" customHeight="1">
      <c r="A52" s="83">
        <v>15</v>
      </c>
      <c r="B52" s="84" t="s">
        <v>193</v>
      </c>
      <c r="C52" s="85">
        <v>605</v>
      </c>
      <c r="D52" s="86">
        <v>3617.4473029999999</v>
      </c>
    </row>
    <row r="53" spans="1:4" ht="18" customHeight="1">
      <c r="A53" s="83">
        <v>16</v>
      </c>
      <c r="B53" s="84" t="s">
        <v>192</v>
      </c>
      <c r="C53" s="85">
        <v>402</v>
      </c>
      <c r="D53" s="86">
        <v>3609.5987521799998</v>
      </c>
    </row>
    <row r="54" spans="1:4" ht="18" customHeight="1">
      <c r="A54" s="83">
        <v>17</v>
      </c>
      <c r="B54" s="84" t="s">
        <v>28</v>
      </c>
      <c r="C54" s="85">
        <v>53</v>
      </c>
      <c r="D54" s="86">
        <v>2094.0619689999999</v>
      </c>
    </row>
    <row r="55" spans="1:4" ht="18" customHeight="1">
      <c r="A55" s="83">
        <v>18</v>
      </c>
      <c r="B55" s="84" t="s">
        <v>196</v>
      </c>
      <c r="C55" s="85">
        <v>372</v>
      </c>
      <c r="D55" s="86">
        <v>2093.9484859999998</v>
      </c>
    </row>
    <row r="56" spans="1:4" ht="18" customHeight="1">
      <c r="A56" s="83">
        <v>19</v>
      </c>
      <c r="B56" s="84" t="s">
        <v>194</v>
      </c>
      <c r="C56" s="85">
        <v>170</v>
      </c>
      <c r="D56" s="86">
        <v>2041.9957777499999</v>
      </c>
    </row>
    <row r="57" spans="1:4" ht="18" customHeight="1">
      <c r="A57" s="83">
        <v>20</v>
      </c>
      <c r="B57" s="84" t="s">
        <v>22</v>
      </c>
      <c r="C57" s="85">
        <v>511</v>
      </c>
      <c r="D57" s="86">
        <v>1914.881568</v>
      </c>
    </row>
    <row r="58" spans="1:4" ht="18" customHeight="1">
      <c r="A58" s="83">
        <v>21</v>
      </c>
      <c r="B58" s="84" t="s">
        <v>26</v>
      </c>
      <c r="C58" s="85">
        <v>228</v>
      </c>
      <c r="D58" s="86">
        <v>1492.0038589999999</v>
      </c>
    </row>
    <row r="59" spans="1:4" ht="18" customHeight="1">
      <c r="A59" s="83">
        <v>22</v>
      </c>
      <c r="B59" s="84" t="s">
        <v>204</v>
      </c>
      <c r="C59" s="85">
        <v>78</v>
      </c>
      <c r="D59" s="86">
        <v>1124.1378175499999</v>
      </c>
    </row>
    <row r="60" spans="1:4" ht="18" customHeight="1">
      <c r="A60" s="83">
        <v>23</v>
      </c>
      <c r="B60" s="84" t="s">
        <v>73</v>
      </c>
      <c r="C60" s="85">
        <v>165</v>
      </c>
      <c r="D60" s="86">
        <v>1069.4257110000001</v>
      </c>
    </row>
    <row r="61" spans="1:4" ht="18" customHeight="1">
      <c r="A61" s="83">
        <v>24</v>
      </c>
      <c r="B61" s="84" t="s">
        <v>32</v>
      </c>
      <c r="C61" s="85">
        <v>20</v>
      </c>
      <c r="D61" s="86">
        <v>974.65800000000002</v>
      </c>
    </row>
    <row r="62" spans="1:4" ht="18" customHeight="1">
      <c r="A62" s="83">
        <v>25</v>
      </c>
      <c r="B62" s="84" t="s">
        <v>202</v>
      </c>
      <c r="C62" s="85">
        <v>143</v>
      </c>
      <c r="D62" s="86">
        <v>943.200963</v>
      </c>
    </row>
    <row r="63" spans="1:4" ht="18" customHeight="1">
      <c r="A63" s="83">
        <v>26</v>
      </c>
      <c r="B63" s="84" t="s">
        <v>198</v>
      </c>
      <c r="C63" s="85">
        <v>288</v>
      </c>
      <c r="D63" s="86">
        <v>890.50017600000001</v>
      </c>
    </row>
    <row r="64" spans="1:4" ht="18" customHeight="1">
      <c r="A64" s="83">
        <v>27</v>
      </c>
      <c r="B64" s="84" t="s">
        <v>209</v>
      </c>
      <c r="C64" s="85">
        <v>26</v>
      </c>
      <c r="D64" s="86">
        <v>708.60799999999995</v>
      </c>
    </row>
    <row r="65" spans="1:4" ht="18" customHeight="1">
      <c r="A65" s="83">
        <v>28</v>
      </c>
      <c r="B65" s="84" t="s">
        <v>44</v>
      </c>
      <c r="C65" s="85">
        <v>94</v>
      </c>
      <c r="D65" s="86">
        <v>590.637021</v>
      </c>
    </row>
    <row r="66" spans="1:4" ht="18" customHeight="1">
      <c r="A66" s="83">
        <v>29</v>
      </c>
      <c r="B66" s="84" t="s">
        <v>34</v>
      </c>
      <c r="C66" s="85">
        <v>79</v>
      </c>
      <c r="D66" s="86">
        <v>560.355996</v>
      </c>
    </row>
    <row r="67" spans="1:4" ht="18" customHeight="1">
      <c r="A67" s="83">
        <v>30</v>
      </c>
      <c r="B67" s="84" t="s">
        <v>206</v>
      </c>
      <c r="C67" s="85">
        <v>20</v>
      </c>
      <c r="D67" s="86">
        <v>478.66895699999998</v>
      </c>
    </row>
    <row r="68" spans="1:4" ht="18" customHeight="1">
      <c r="A68" s="83">
        <v>31</v>
      </c>
      <c r="B68" s="84" t="s">
        <v>200</v>
      </c>
      <c r="C68" s="85">
        <v>140</v>
      </c>
      <c r="D68" s="86">
        <v>431.015039</v>
      </c>
    </row>
    <row r="69" spans="1:4" ht="18" customHeight="1">
      <c r="A69" s="83">
        <v>32</v>
      </c>
      <c r="B69" s="84" t="s">
        <v>205</v>
      </c>
      <c r="C69" s="85">
        <v>116</v>
      </c>
      <c r="D69" s="86">
        <v>389.643485</v>
      </c>
    </row>
    <row r="70" spans="1:4" ht="18" customHeight="1">
      <c r="A70" s="83">
        <v>33</v>
      </c>
      <c r="B70" s="84" t="s">
        <v>74</v>
      </c>
      <c r="C70" s="85">
        <v>55</v>
      </c>
      <c r="D70" s="86">
        <v>389.46025300000002</v>
      </c>
    </row>
    <row r="71" spans="1:4" ht="18" customHeight="1">
      <c r="A71" s="83">
        <v>34</v>
      </c>
      <c r="B71" s="84" t="s">
        <v>203</v>
      </c>
      <c r="C71" s="85">
        <v>82</v>
      </c>
      <c r="D71" s="86">
        <v>379.96968900000002</v>
      </c>
    </row>
    <row r="72" spans="1:4" ht="18" customHeight="1">
      <c r="A72" s="83">
        <v>35</v>
      </c>
      <c r="B72" s="84" t="s">
        <v>195</v>
      </c>
      <c r="C72" s="85">
        <v>21</v>
      </c>
      <c r="D72" s="86">
        <v>371.839496</v>
      </c>
    </row>
    <row r="73" spans="1:4" ht="18" customHeight="1">
      <c r="A73" s="83">
        <v>36</v>
      </c>
      <c r="B73" s="84" t="s">
        <v>75</v>
      </c>
      <c r="C73" s="85">
        <v>11</v>
      </c>
      <c r="D73" s="86">
        <v>357.359667</v>
      </c>
    </row>
    <row r="74" spans="1:4" ht="18" customHeight="1">
      <c r="A74" s="83">
        <v>37</v>
      </c>
      <c r="B74" s="84" t="s">
        <v>30</v>
      </c>
      <c r="C74" s="85">
        <v>11</v>
      </c>
      <c r="D74" s="86">
        <v>292.151589</v>
      </c>
    </row>
    <row r="75" spans="1:4" ht="18" customHeight="1">
      <c r="A75" s="83">
        <v>38</v>
      </c>
      <c r="B75" s="84" t="s">
        <v>42</v>
      </c>
      <c r="C75" s="85">
        <v>42</v>
      </c>
      <c r="D75" s="86">
        <v>209.50231500000001</v>
      </c>
    </row>
    <row r="76" spans="1:4" ht="18" customHeight="1">
      <c r="A76" s="83">
        <v>39</v>
      </c>
      <c r="B76" s="84" t="s">
        <v>29</v>
      </c>
      <c r="C76" s="85">
        <v>28</v>
      </c>
      <c r="D76" s="86">
        <v>204.21646799999999</v>
      </c>
    </row>
    <row r="77" spans="1:4" ht="18" customHeight="1">
      <c r="A77" s="83">
        <v>40</v>
      </c>
      <c r="B77" s="84" t="s">
        <v>220</v>
      </c>
      <c r="C77" s="85">
        <v>46</v>
      </c>
      <c r="D77" s="86">
        <v>191.92662300000001</v>
      </c>
    </row>
    <row r="78" spans="1:4" ht="18" customHeight="1">
      <c r="A78" s="83">
        <v>41</v>
      </c>
      <c r="B78" s="84" t="s">
        <v>76</v>
      </c>
      <c r="C78" s="85">
        <v>2</v>
      </c>
      <c r="D78" s="86">
        <v>172</v>
      </c>
    </row>
    <row r="79" spans="1:4" ht="18" customHeight="1">
      <c r="A79" s="83">
        <v>42</v>
      </c>
      <c r="B79" s="84" t="s">
        <v>24</v>
      </c>
      <c r="C79" s="85">
        <v>23</v>
      </c>
      <c r="D79" s="86">
        <v>170.09</v>
      </c>
    </row>
    <row r="80" spans="1:4" ht="18" customHeight="1">
      <c r="A80" s="83">
        <v>43</v>
      </c>
      <c r="B80" s="84" t="s">
        <v>210</v>
      </c>
      <c r="C80" s="85">
        <v>17</v>
      </c>
      <c r="D80" s="86">
        <v>168.28309300000001</v>
      </c>
    </row>
    <row r="81" spans="1:4" ht="18" customHeight="1">
      <c r="A81" s="83">
        <v>44</v>
      </c>
      <c r="B81" s="84" t="s">
        <v>212</v>
      </c>
      <c r="C81" s="85">
        <v>35</v>
      </c>
      <c r="D81" s="86">
        <v>147.256699</v>
      </c>
    </row>
    <row r="82" spans="1:4" ht="18" customHeight="1">
      <c r="A82" s="83">
        <v>45</v>
      </c>
      <c r="B82" s="84" t="s">
        <v>52</v>
      </c>
      <c r="C82" s="85">
        <v>12</v>
      </c>
      <c r="D82" s="86">
        <v>140.81197900000001</v>
      </c>
    </row>
    <row r="83" spans="1:4" ht="18" customHeight="1">
      <c r="A83" s="83">
        <v>46</v>
      </c>
      <c r="B83" s="84" t="s">
        <v>199</v>
      </c>
      <c r="C83" s="85">
        <v>78</v>
      </c>
      <c r="D83" s="86">
        <v>113.74598</v>
      </c>
    </row>
    <row r="84" spans="1:4" ht="18" customHeight="1">
      <c r="A84" s="83">
        <v>47</v>
      </c>
      <c r="B84" s="84" t="s">
        <v>77</v>
      </c>
      <c r="C84" s="85">
        <v>9</v>
      </c>
      <c r="D84" s="86">
        <v>109.313075</v>
      </c>
    </row>
    <row r="85" spans="1:4" ht="18" customHeight="1">
      <c r="A85" s="83">
        <v>48</v>
      </c>
      <c r="B85" s="84" t="s">
        <v>216</v>
      </c>
      <c r="C85" s="85">
        <v>38</v>
      </c>
      <c r="D85" s="86">
        <v>90.588470000000001</v>
      </c>
    </row>
    <row r="86" spans="1:4" ht="18" customHeight="1">
      <c r="A86" s="83">
        <v>49</v>
      </c>
      <c r="B86" s="84" t="s">
        <v>78</v>
      </c>
      <c r="C86" s="85">
        <v>4</v>
      </c>
      <c r="D86" s="86">
        <v>82.8</v>
      </c>
    </row>
    <row r="87" spans="1:4" ht="18" customHeight="1">
      <c r="A87" s="83">
        <v>50</v>
      </c>
      <c r="B87" s="84" t="s">
        <v>208</v>
      </c>
      <c r="C87" s="85">
        <v>9</v>
      </c>
      <c r="D87" s="86">
        <v>70.958528000000001</v>
      </c>
    </row>
    <row r="88" spans="1:4" ht="18" customHeight="1">
      <c r="A88" s="83">
        <v>51</v>
      </c>
      <c r="B88" s="84" t="s">
        <v>197</v>
      </c>
      <c r="C88" s="85">
        <v>28</v>
      </c>
      <c r="D88" s="86">
        <v>70.771989000000005</v>
      </c>
    </row>
    <row r="89" spans="1:4" ht="18" customHeight="1">
      <c r="A89" s="83">
        <v>52</v>
      </c>
      <c r="B89" s="84" t="s">
        <v>35</v>
      </c>
      <c r="C89" s="85">
        <v>32</v>
      </c>
      <c r="D89" s="86">
        <v>69.270221000000006</v>
      </c>
    </row>
    <row r="90" spans="1:4" ht="18" customHeight="1">
      <c r="A90" s="83">
        <v>53</v>
      </c>
      <c r="B90" s="84" t="s">
        <v>79</v>
      </c>
      <c r="C90" s="85">
        <v>3</v>
      </c>
      <c r="D90" s="86">
        <v>68.393000000000001</v>
      </c>
    </row>
    <row r="91" spans="1:4" ht="18" customHeight="1">
      <c r="A91" s="83">
        <v>54</v>
      </c>
      <c r="B91" s="84" t="s">
        <v>60</v>
      </c>
      <c r="C91" s="85">
        <v>19</v>
      </c>
      <c r="D91" s="86">
        <v>66.944402999999994</v>
      </c>
    </row>
    <row r="92" spans="1:4" ht="18" customHeight="1">
      <c r="A92" s="83">
        <v>55</v>
      </c>
      <c r="B92" s="84" t="s">
        <v>80</v>
      </c>
      <c r="C92" s="85">
        <v>4</v>
      </c>
      <c r="D92" s="86">
        <v>56.703420000000001</v>
      </c>
    </row>
    <row r="93" spans="1:4" ht="18" customHeight="1">
      <c r="A93" s="83">
        <v>56</v>
      </c>
      <c r="B93" s="84" t="s">
        <v>201</v>
      </c>
      <c r="C93" s="85">
        <v>25</v>
      </c>
      <c r="D93" s="86">
        <v>52.187739000000001</v>
      </c>
    </row>
    <row r="94" spans="1:4" ht="18" customHeight="1">
      <c r="A94" s="83">
        <v>57</v>
      </c>
      <c r="B94" s="84" t="s">
        <v>81</v>
      </c>
      <c r="C94" s="85">
        <v>5</v>
      </c>
      <c r="D94" s="86">
        <v>48.9</v>
      </c>
    </row>
    <row r="95" spans="1:4" ht="18" customHeight="1">
      <c r="A95" s="83">
        <v>58</v>
      </c>
      <c r="B95" s="84" t="s">
        <v>82</v>
      </c>
      <c r="C95" s="85">
        <v>1</v>
      </c>
      <c r="D95" s="86">
        <v>45</v>
      </c>
    </row>
    <row r="96" spans="1:4" ht="18" customHeight="1">
      <c r="A96" s="83">
        <v>59</v>
      </c>
      <c r="B96" s="84" t="s">
        <v>83</v>
      </c>
      <c r="C96" s="85">
        <v>13</v>
      </c>
      <c r="D96" s="86">
        <v>44.16</v>
      </c>
    </row>
    <row r="97" spans="1:4" ht="18" customHeight="1">
      <c r="A97" s="83">
        <v>60</v>
      </c>
      <c r="B97" s="84" t="s">
        <v>43</v>
      </c>
      <c r="C97" s="85">
        <v>25</v>
      </c>
      <c r="D97" s="86">
        <v>41.992873000000003</v>
      </c>
    </row>
    <row r="98" spans="1:4" ht="18" customHeight="1">
      <c r="A98" s="83">
        <v>61</v>
      </c>
      <c r="B98" s="84" t="s">
        <v>40</v>
      </c>
      <c r="C98" s="85">
        <v>24</v>
      </c>
      <c r="D98" s="86">
        <v>41.835951999999999</v>
      </c>
    </row>
    <row r="99" spans="1:4" ht="18" customHeight="1">
      <c r="A99" s="83">
        <v>62</v>
      </c>
      <c r="B99" s="84" t="s">
        <v>38</v>
      </c>
      <c r="C99" s="85">
        <v>4</v>
      </c>
      <c r="D99" s="86">
        <v>39.905000000000001</v>
      </c>
    </row>
    <row r="100" spans="1:4" ht="18" customHeight="1">
      <c r="A100" s="83">
        <v>63</v>
      </c>
      <c r="B100" s="84" t="s">
        <v>84</v>
      </c>
      <c r="C100" s="85">
        <v>9</v>
      </c>
      <c r="D100" s="86">
        <v>38.076000000000001</v>
      </c>
    </row>
    <row r="101" spans="1:4" ht="18" customHeight="1">
      <c r="A101" s="83">
        <v>64</v>
      </c>
      <c r="B101" s="84" t="s">
        <v>85</v>
      </c>
      <c r="C101" s="85">
        <v>1</v>
      </c>
      <c r="D101" s="86">
        <v>35</v>
      </c>
    </row>
    <row r="102" spans="1:4" ht="18" customHeight="1">
      <c r="A102" s="83">
        <v>65</v>
      </c>
      <c r="B102" s="84" t="s">
        <v>33</v>
      </c>
      <c r="C102" s="85">
        <v>58</v>
      </c>
      <c r="D102" s="86">
        <v>34.520653000000003</v>
      </c>
    </row>
    <row r="103" spans="1:4" ht="18" customHeight="1">
      <c r="A103" s="83">
        <v>66</v>
      </c>
      <c r="B103" s="84" t="s">
        <v>86</v>
      </c>
      <c r="C103" s="85">
        <v>9</v>
      </c>
      <c r="D103" s="86">
        <v>31.100466999999998</v>
      </c>
    </row>
    <row r="104" spans="1:4" ht="18" customHeight="1">
      <c r="A104" s="83">
        <v>67</v>
      </c>
      <c r="B104" s="84" t="s">
        <v>121</v>
      </c>
      <c r="C104" s="85">
        <v>27</v>
      </c>
      <c r="D104" s="86">
        <v>30.086144000000001</v>
      </c>
    </row>
    <row r="105" spans="1:4" ht="18" customHeight="1">
      <c r="A105" s="83">
        <v>68</v>
      </c>
      <c r="B105" s="84" t="s">
        <v>221</v>
      </c>
      <c r="C105" s="85">
        <v>7</v>
      </c>
      <c r="D105" s="86">
        <v>27.291781</v>
      </c>
    </row>
    <row r="106" spans="1:4" ht="18" customHeight="1">
      <c r="A106" s="83">
        <v>69</v>
      </c>
      <c r="B106" s="84" t="s">
        <v>211</v>
      </c>
      <c r="C106" s="85">
        <v>28</v>
      </c>
      <c r="D106" s="86">
        <v>23.931712999999998</v>
      </c>
    </row>
    <row r="107" spans="1:4" ht="18" customHeight="1">
      <c r="A107" s="83">
        <v>70</v>
      </c>
      <c r="B107" s="84" t="s">
        <v>87</v>
      </c>
      <c r="C107" s="85">
        <v>2</v>
      </c>
      <c r="D107" s="86">
        <v>22.5</v>
      </c>
    </row>
    <row r="108" spans="1:4" ht="18" customHeight="1">
      <c r="A108" s="83">
        <v>71</v>
      </c>
      <c r="B108" s="84" t="s">
        <v>88</v>
      </c>
      <c r="C108" s="85">
        <v>3</v>
      </c>
      <c r="D108" s="86">
        <v>20.774493</v>
      </c>
    </row>
    <row r="109" spans="1:4" ht="18" customHeight="1">
      <c r="A109" s="83">
        <v>72</v>
      </c>
      <c r="B109" s="84" t="s">
        <v>89</v>
      </c>
      <c r="C109" s="85">
        <v>5</v>
      </c>
      <c r="D109" s="86">
        <v>16.668061999999999</v>
      </c>
    </row>
    <row r="110" spans="1:4" ht="18" customHeight="1">
      <c r="A110" s="83">
        <v>73</v>
      </c>
      <c r="B110" s="84" t="s">
        <v>62</v>
      </c>
      <c r="C110" s="85">
        <v>3</v>
      </c>
      <c r="D110" s="86">
        <v>16.260552000000001</v>
      </c>
    </row>
    <row r="111" spans="1:4" ht="18" customHeight="1">
      <c r="A111" s="83">
        <v>74</v>
      </c>
      <c r="B111" s="84" t="s">
        <v>66</v>
      </c>
      <c r="C111" s="85">
        <v>4</v>
      </c>
      <c r="D111" s="86">
        <v>14.212128</v>
      </c>
    </row>
    <row r="112" spans="1:4" ht="18" customHeight="1">
      <c r="A112" s="83">
        <v>75</v>
      </c>
      <c r="B112" s="84" t="s">
        <v>90</v>
      </c>
      <c r="C112" s="85">
        <v>2</v>
      </c>
      <c r="D112" s="86">
        <v>12.98</v>
      </c>
    </row>
    <row r="113" spans="1:4" ht="18" customHeight="1">
      <c r="A113" s="83">
        <v>76</v>
      </c>
      <c r="B113" s="84" t="s">
        <v>91</v>
      </c>
      <c r="C113" s="85">
        <v>3</v>
      </c>
      <c r="D113" s="86">
        <v>11.778</v>
      </c>
    </row>
    <row r="114" spans="1:4" ht="18" customHeight="1">
      <c r="A114" s="83">
        <v>77</v>
      </c>
      <c r="B114" s="84" t="s">
        <v>41</v>
      </c>
      <c r="C114" s="85">
        <v>3</v>
      </c>
      <c r="D114" s="86">
        <v>8.3149999999999995</v>
      </c>
    </row>
    <row r="115" spans="1:4" ht="18" customHeight="1">
      <c r="A115" s="83">
        <v>78</v>
      </c>
      <c r="B115" s="84" t="s">
        <v>51</v>
      </c>
      <c r="C115" s="85">
        <v>2</v>
      </c>
      <c r="D115" s="86">
        <v>8.0431500000000007</v>
      </c>
    </row>
    <row r="116" spans="1:4" ht="18" customHeight="1">
      <c r="A116" s="83">
        <v>79</v>
      </c>
      <c r="B116" s="84" t="s">
        <v>218</v>
      </c>
      <c r="C116" s="85">
        <v>3</v>
      </c>
      <c r="D116" s="86">
        <v>6.9</v>
      </c>
    </row>
    <row r="117" spans="1:4" ht="18" customHeight="1">
      <c r="A117" s="83">
        <v>80</v>
      </c>
      <c r="B117" s="84" t="s">
        <v>63</v>
      </c>
      <c r="C117" s="85">
        <v>1</v>
      </c>
      <c r="D117" s="86">
        <v>6.78</v>
      </c>
    </row>
    <row r="118" spans="1:4" ht="18" customHeight="1">
      <c r="A118" s="83">
        <v>81</v>
      </c>
      <c r="B118" s="84" t="s">
        <v>92</v>
      </c>
      <c r="C118" s="85">
        <v>2</v>
      </c>
      <c r="D118" s="86">
        <v>5.8388039999999997</v>
      </c>
    </row>
    <row r="119" spans="1:4" ht="18" customHeight="1">
      <c r="A119" s="83">
        <v>82</v>
      </c>
      <c r="B119" s="84" t="s">
        <v>93</v>
      </c>
      <c r="C119" s="85">
        <v>1</v>
      </c>
      <c r="D119" s="86">
        <v>3.8</v>
      </c>
    </row>
    <row r="120" spans="1:4" ht="18" customHeight="1">
      <c r="A120" s="83">
        <v>83</v>
      </c>
      <c r="B120" s="84" t="s">
        <v>36</v>
      </c>
      <c r="C120" s="85">
        <v>37</v>
      </c>
      <c r="D120" s="86">
        <v>3.7435200000000002</v>
      </c>
    </row>
    <row r="121" spans="1:4" ht="18" customHeight="1">
      <c r="A121" s="83">
        <v>84</v>
      </c>
      <c r="B121" s="84" t="s">
        <v>94</v>
      </c>
      <c r="C121" s="85">
        <v>4</v>
      </c>
      <c r="D121" s="86">
        <v>3.2161849999999998</v>
      </c>
    </row>
    <row r="122" spans="1:4" ht="18" customHeight="1">
      <c r="A122" s="83">
        <v>85</v>
      </c>
      <c r="B122" s="84" t="s">
        <v>95</v>
      </c>
      <c r="C122" s="85">
        <v>2</v>
      </c>
      <c r="D122" s="86">
        <v>3.1</v>
      </c>
    </row>
    <row r="123" spans="1:4" ht="18" customHeight="1">
      <c r="A123" s="83">
        <v>86</v>
      </c>
      <c r="B123" s="84" t="s">
        <v>58</v>
      </c>
      <c r="C123" s="85">
        <v>4</v>
      </c>
      <c r="D123" s="86">
        <v>2.8086959999999999</v>
      </c>
    </row>
    <row r="124" spans="1:4" ht="18" customHeight="1">
      <c r="A124" s="83">
        <v>87</v>
      </c>
      <c r="B124" s="84" t="s">
        <v>214</v>
      </c>
      <c r="C124" s="85">
        <v>17</v>
      </c>
      <c r="D124" s="86">
        <v>2.6169929999999999</v>
      </c>
    </row>
    <row r="125" spans="1:4" ht="18" customHeight="1">
      <c r="A125" s="83">
        <v>88</v>
      </c>
      <c r="B125" s="84" t="s">
        <v>213</v>
      </c>
      <c r="C125" s="85">
        <v>6</v>
      </c>
      <c r="D125" s="86">
        <v>2.3663989999999999</v>
      </c>
    </row>
    <row r="126" spans="1:4" ht="18" customHeight="1">
      <c r="A126" s="83">
        <v>89</v>
      </c>
      <c r="B126" s="84" t="s">
        <v>96</v>
      </c>
      <c r="C126" s="85">
        <v>3</v>
      </c>
      <c r="D126" s="86">
        <v>2.27</v>
      </c>
    </row>
    <row r="127" spans="1:4" ht="18" customHeight="1">
      <c r="A127" s="83">
        <v>90</v>
      </c>
      <c r="B127" s="84" t="s">
        <v>97</v>
      </c>
      <c r="C127" s="85">
        <v>2</v>
      </c>
      <c r="D127" s="86">
        <v>1.5845</v>
      </c>
    </row>
    <row r="128" spans="1:4" ht="18" customHeight="1">
      <c r="A128" s="83">
        <v>91</v>
      </c>
      <c r="B128" s="84" t="s">
        <v>98</v>
      </c>
      <c r="C128" s="85">
        <v>3</v>
      </c>
      <c r="D128" s="86">
        <v>1.4043000000000001</v>
      </c>
    </row>
    <row r="129" spans="1:4" ht="18" customHeight="1">
      <c r="A129" s="83">
        <v>92</v>
      </c>
      <c r="B129" s="84" t="s">
        <v>39</v>
      </c>
      <c r="C129" s="85">
        <v>6</v>
      </c>
      <c r="D129" s="86">
        <v>1.2845420000000001</v>
      </c>
    </row>
    <row r="130" spans="1:4" ht="18" customHeight="1">
      <c r="A130" s="83">
        <v>93</v>
      </c>
      <c r="B130" s="84" t="s">
        <v>222</v>
      </c>
      <c r="C130" s="85">
        <v>2</v>
      </c>
      <c r="D130" s="86">
        <v>1.2</v>
      </c>
    </row>
    <row r="131" spans="1:4" ht="18" customHeight="1">
      <c r="A131" s="83">
        <v>94</v>
      </c>
      <c r="B131" s="84" t="s">
        <v>289</v>
      </c>
      <c r="C131" s="85">
        <v>5</v>
      </c>
      <c r="D131" s="86">
        <v>1.2</v>
      </c>
    </row>
    <row r="132" spans="1:4" ht="18" customHeight="1">
      <c r="A132" s="83">
        <v>95</v>
      </c>
      <c r="B132" s="84" t="s">
        <v>99</v>
      </c>
      <c r="C132" s="85">
        <v>1</v>
      </c>
      <c r="D132" s="86">
        <v>1.192979</v>
      </c>
    </row>
    <row r="133" spans="1:4" ht="18" customHeight="1">
      <c r="A133" s="83">
        <v>96</v>
      </c>
      <c r="B133" s="84" t="s">
        <v>290</v>
      </c>
      <c r="C133" s="85">
        <v>3</v>
      </c>
      <c r="D133" s="86">
        <v>1.1000000000000001</v>
      </c>
    </row>
    <row r="134" spans="1:4" ht="18" customHeight="1">
      <c r="A134" s="83">
        <v>97</v>
      </c>
      <c r="B134" s="84" t="s">
        <v>291</v>
      </c>
      <c r="C134" s="85">
        <v>2</v>
      </c>
      <c r="D134" s="86">
        <v>1.0449999999999999</v>
      </c>
    </row>
    <row r="135" spans="1:4" ht="18" customHeight="1">
      <c r="A135" s="83">
        <v>98</v>
      </c>
      <c r="B135" s="84" t="s">
        <v>100</v>
      </c>
      <c r="C135" s="85">
        <v>2</v>
      </c>
      <c r="D135" s="86">
        <v>1.0149999999999999</v>
      </c>
    </row>
    <row r="136" spans="1:4" ht="18" customHeight="1">
      <c r="A136" s="83">
        <v>99</v>
      </c>
      <c r="B136" s="84" t="s">
        <v>46</v>
      </c>
      <c r="C136" s="85">
        <v>3</v>
      </c>
      <c r="D136" s="86">
        <v>0.94928699999999999</v>
      </c>
    </row>
    <row r="137" spans="1:4" ht="18" customHeight="1">
      <c r="A137" s="83">
        <v>100</v>
      </c>
      <c r="B137" s="84" t="s">
        <v>54</v>
      </c>
      <c r="C137" s="85">
        <v>15</v>
      </c>
      <c r="D137" s="86">
        <v>0.82768799999999998</v>
      </c>
    </row>
    <row r="138" spans="1:4" ht="18" customHeight="1">
      <c r="A138" s="83">
        <v>101</v>
      </c>
      <c r="B138" s="84" t="s">
        <v>101</v>
      </c>
      <c r="C138" s="85">
        <v>1</v>
      </c>
      <c r="D138" s="86">
        <v>0.8</v>
      </c>
    </row>
    <row r="139" spans="1:4" ht="18" customHeight="1">
      <c r="A139" s="83">
        <v>102</v>
      </c>
      <c r="B139" s="84" t="s">
        <v>124</v>
      </c>
      <c r="C139" s="85">
        <v>1</v>
      </c>
      <c r="D139" s="86">
        <v>0.6</v>
      </c>
    </row>
    <row r="140" spans="1:4" ht="18" customHeight="1">
      <c r="A140" s="83">
        <v>103</v>
      </c>
      <c r="B140" s="84" t="s">
        <v>292</v>
      </c>
      <c r="C140" s="85">
        <v>5</v>
      </c>
      <c r="D140" s="86">
        <v>0.52500000000000002</v>
      </c>
    </row>
    <row r="141" spans="1:4" ht="18" customHeight="1">
      <c r="A141" s="83">
        <v>104</v>
      </c>
      <c r="B141" s="84" t="s">
        <v>215</v>
      </c>
      <c r="C141" s="85">
        <v>16</v>
      </c>
      <c r="D141" s="86">
        <v>0.51615200000000006</v>
      </c>
    </row>
    <row r="142" spans="1:4" ht="18" customHeight="1">
      <c r="A142" s="83">
        <v>105</v>
      </c>
      <c r="B142" s="84" t="s">
        <v>45</v>
      </c>
      <c r="C142" s="85">
        <v>4</v>
      </c>
      <c r="D142" s="86">
        <v>0.51193</v>
      </c>
    </row>
    <row r="143" spans="1:4" ht="18" customHeight="1">
      <c r="A143" s="83">
        <v>106</v>
      </c>
      <c r="B143" s="84" t="s">
        <v>55</v>
      </c>
      <c r="C143" s="85">
        <v>2</v>
      </c>
      <c r="D143" s="86">
        <v>0.50714300000000001</v>
      </c>
    </row>
    <row r="144" spans="1:4" ht="18" customHeight="1">
      <c r="A144" s="83">
        <v>107</v>
      </c>
      <c r="B144" s="84" t="s">
        <v>102</v>
      </c>
      <c r="C144" s="85">
        <v>1</v>
      </c>
      <c r="D144" s="86">
        <v>0.5</v>
      </c>
    </row>
    <row r="145" spans="1:4" ht="18" customHeight="1">
      <c r="A145" s="83">
        <v>108</v>
      </c>
      <c r="B145" s="84" t="s">
        <v>31</v>
      </c>
      <c r="C145" s="85">
        <v>4</v>
      </c>
      <c r="D145" s="86">
        <v>0.43879200000000002</v>
      </c>
    </row>
    <row r="146" spans="1:4" ht="18" customHeight="1">
      <c r="A146" s="83">
        <v>109</v>
      </c>
      <c r="B146" s="84" t="s">
        <v>50</v>
      </c>
      <c r="C146" s="85">
        <v>2</v>
      </c>
      <c r="D146" s="86">
        <v>0.32</v>
      </c>
    </row>
    <row r="147" spans="1:4" ht="18" customHeight="1">
      <c r="A147" s="83">
        <v>110</v>
      </c>
      <c r="B147" s="84" t="s">
        <v>59</v>
      </c>
      <c r="C147" s="85">
        <v>4</v>
      </c>
      <c r="D147" s="86">
        <v>0.31545499999999999</v>
      </c>
    </row>
    <row r="148" spans="1:4" ht="18" customHeight="1">
      <c r="A148" s="83">
        <v>111</v>
      </c>
      <c r="B148" s="84" t="s">
        <v>103</v>
      </c>
      <c r="C148" s="85">
        <v>3</v>
      </c>
      <c r="D148" s="86">
        <v>0.31282900000000002</v>
      </c>
    </row>
    <row r="149" spans="1:4" ht="18" customHeight="1">
      <c r="A149" s="83">
        <v>112</v>
      </c>
      <c r="B149" s="84" t="s">
        <v>61</v>
      </c>
      <c r="C149" s="85">
        <v>3</v>
      </c>
      <c r="D149" s="86">
        <v>0.27500000000000002</v>
      </c>
    </row>
    <row r="150" spans="1:4" ht="18" customHeight="1">
      <c r="A150" s="83">
        <v>113</v>
      </c>
      <c r="B150" s="84" t="s">
        <v>104</v>
      </c>
      <c r="C150" s="85">
        <v>4</v>
      </c>
      <c r="D150" s="86">
        <v>0.27</v>
      </c>
    </row>
    <row r="151" spans="1:4" ht="18" customHeight="1">
      <c r="A151" s="83">
        <v>114</v>
      </c>
      <c r="B151" s="84" t="s">
        <v>105</v>
      </c>
      <c r="C151" s="85">
        <v>1</v>
      </c>
      <c r="D151" s="86">
        <v>0.22500000000000001</v>
      </c>
    </row>
    <row r="152" spans="1:4" ht="18" customHeight="1">
      <c r="A152" s="83">
        <v>115</v>
      </c>
      <c r="B152" s="84" t="s">
        <v>106</v>
      </c>
      <c r="C152" s="85">
        <v>1</v>
      </c>
      <c r="D152" s="86">
        <v>0.21</v>
      </c>
    </row>
    <row r="153" spans="1:4" ht="18" customHeight="1">
      <c r="A153" s="83">
        <v>116</v>
      </c>
      <c r="B153" s="84" t="s">
        <v>207</v>
      </c>
      <c r="C153" s="85">
        <v>4</v>
      </c>
      <c r="D153" s="86">
        <v>0.2089</v>
      </c>
    </row>
    <row r="154" spans="1:4" ht="18" customHeight="1">
      <c r="A154" s="83">
        <v>117</v>
      </c>
      <c r="B154" s="84" t="s">
        <v>119</v>
      </c>
      <c r="C154" s="85">
        <v>4</v>
      </c>
      <c r="D154" s="86">
        <v>0.197795</v>
      </c>
    </row>
    <row r="155" spans="1:4" ht="18" customHeight="1">
      <c r="A155" s="83">
        <v>118</v>
      </c>
      <c r="B155" s="84" t="s">
        <v>107</v>
      </c>
      <c r="C155" s="85">
        <v>3</v>
      </c>
      <c r="D155" s="86">
        <v>0.17199999999999999</v>
      </c>
    </row>
    <row r="156" spans="1:4" ht="18" customHeight="1">
      <c r="A156" s="83">
        <v>119</v>
      </c>
      <c r="B156" s="84" t="s">
        <v>108</v>
      </c>
      <c r="C156" s="85">
        <v>2</v>
      </c>
      <c r="D156" s="86">
        <v>0.17185700000000001</v>
      </c>
    </row>
    <row r="157" spans="1:4" ht="18" customHeight="1">
      <c r="A157" s="83">
        <v>120</v>
      </c>
      <c r="B157" s="84" t="s">
        <v>67</v>
      </c>
      <c r="C157" s="85">
        <v>4</v>
      </c>
      <c r="D157" s="86">
        <v>0.17081199999999999</v>
      </c>
    </row>
    <row r="158" spans="1:4" ht="18" customHeight="1">
      <c r="A158" s="83">
        <v>121</v>
      </c>
      <c r="B158" s="84" t="s">
        <v>109</v>
      </c>
      <c r="C158" s="85">
        <v>3</v>
      </c>
      <c r="D158" s="86">
        <v>0.13350000000000001</v>
      </c>
    </row>
    <row r="159" spans="1:4" ht="18" customHeight="1">
      <c r="A159" s="83">
        <v>122</v>
      </c>
      <c r="B159" s="84" t="s">
        <v>113</v>
      </c>
      <c r="C159" s="85">
        <v>2</v>
      </c>
      <c r="D159" s="86">
        <v>0.129</v>
      </c>
    </row>
    <row r="160" spans="1:4" ht="18" customHeight="1">
      <c r="A160" s="83">
        <v>123</v>
      </c>
      <c r="B160" s="84" t="s">
        <v>57</v>
      </c>
      <c r="C160" s="85">
        <v>2</v>
      </c>
      <c r="D160" s="86">
        <v>0.115</v>
      </c>
    </row>
    <row r="161" spans="1:4" ht="18" customHeight="1">
      <c r="A161" s="83">
        <v>124</v>
      </c>
      <c r="B161" s="84" t="s">
        <v>110</v>
      </c>
      <c r="C161" s="85">
        <v>1</v>
      </c>
      <c r="D161" s="86">
        <v>0.1</v>
      </c>
    </row>
    <row r="162" spans="1:4" ht="18" customHeight="1">
      <c r="A162" s="83">
        <v>125</v>
      </c>
      <c r="B162" s="84" t="s">
        <v>111</v>
      </c>
      <c r="C162" s="85">
        <v>1</v>
      </c>
      <c r="D162" s="86">
        <v>0.1</v>
      </c>
    </row>
    <row r="163" spans="1:4" ht="18" customHeight="1">
      <c r="A163" s="83">
        <v>126</v>
      </c>
      <c r="B163" s="84" t="s">
        <v>112</v>
      </c>
      <c r="C163" s="85">
        <v>1</v>
      </c>
      <c r="D163" s="86">
        <v>0.1</v>
      </c>
    </row>
    <row r="164" spans="1:4" ht="18" customHeight="1">
      <c r="A164" s="83">
        <v>127</v>
      </c>
      <c r="B164" s="84" t="s">
        <v>48</v>
      </c>
      <c r="C164" s="85">
        <v>5</v>
      </c>
      <c r="D164" s="86">
        <v>8.3500000000000005E-2</v>
      </c>
    </row>
    <row r="165" spans="1:4" ht="18" customHeight="1">
      <c r="A165" s="83">
        <v>128</v>
      </c>
      <c r="B165" s="84" t="s">
        <v>114</v>
      </c>
      <c r="C165" s="85">
        <v>4</v>
      </c>
      <c r="D165" s="86">
        <v>8.1382999999999997E-2</v>
      </c>
    </row>
    <row r="166" spans="1:4" ht="18" customHeight="1">
      <c r="A166" s="83">
        <v>129</v>
      </c>
      <c r="B166" s="84" t="s">
        <v>115</v>
      </c>
      <c r="C166" s="85">
        <v>1</v>
      </c>
      <c r="D166" s="86">
        <v>7.0935999999999999E-2</v>
      </c>
    </row>
    <row r="167" spans="1:4" ht="18" customHeight="1">
      <c r="A167" s="83">
        <v>130</v>
      </c>
      <c r="B167" s="84" t="s">
        <v>217</v>
      </c>
      <c r="C167" s="85">
        <v>2</v>
      </c>
      <c r="D167" s="86">
        <v>0.05</v>
      </c>
    </row>
    <row r="168" spans="1:4" ht="18" customHeight="1">
      <c r="A168" s="83">
        <v>131</v>
      </c>
      <c r="B168" s="84" t="s">
        <v>116</v>
      </c>
      <c r="C168" s="85">
        <v>2</v>
      </c>
      <c r="D168" s="86">
        <v>3.9399999999999998E-2</v>
      </c>
    </row>
    <row r="169" spans="1:4" ht="18" customHeight="1">
      <c r="A169" s="83">
        <v>132</v>
      </c>
      <c r="B169" s="84" t="s">
        <v>117</v>
      </c>
      <c r="C169" s="85">
        <v>1</v>
      </c>
      <c r="D169" s="86">
        <v>3.3184999999999999E-2</v>
      </c>
    </row>
    <row r="170" spans="1:4" ht="18" customHeight="1">
      <c r="A170" s="83">
        <v>133</v>
      </c>
      <c r="B170" s="84" t="s">
        <v>118</v>
      </c>
      <c r="C170" s="85">
        <v>1</v>
      </c>
      <c r="D170" s="86">
        <v>0.02</v>
      </c>
    </row>
    <row r="171" spans="1:4" ht="18" customHeight="1">
      <c r="A171" s="83">
        <v>134</v>
      </c>
      <c r="B171" s="84" t="s">
        <v>120</v>
      </c>
      <c r="C171" s="85">
        <v>1</v>
      </c>
      <c r="D171" s="86">
        <v>1.2305999999999999E-2</v>
      </c>
    </row>
    <row r="172" spans="1:4" ht="18" customHeight="1">
      <c r="A172" s="83">
        <v>135</v>
      </c>
      <c r="B172" s="84" t="s">
        <v>125</v>
      </c>
      <c r="C172" s="85">
        <v>1</v>
      </c>
      <c r="D172" s="86">
        <v>0.01</v>
      </c>
    </row>
    <row r="173" spans="1:4" ht="18" customHeight="1">
      <c r="A173" s="83">
        <v>136</v>
      </c>
      <c r="B173" s="84" t="s">
        <v>64</v>
      </c>
      <c r="C173" s="85">
        <v>1</v>
      </c>
      <c r="D173" s="86">
        <v>0.01</v>
      </c>
    </row>
    <row r="174" spans="1:4" ht="18" customHeight="1">
      <c r="A174" s="83">
        <v>137</v>
      </c>
      <c r="B174" s="84" t="s">
        <v>37</v>
      </c>
      <c r="C174" s="85">
        <v>1</v>
      </c>
      <c r="D174" s="86">
        <v>0.01</v>
      </c>
    </row>
    <row r="175" spans="1:4" ht="18" customHeight="1">
      <c r="A175" s="83">
        <v>138</v>
      </c>
      <c r="B175" s="84" t="s">
        <v>126</v>
      </c>
      <c r="C175" s="85">
        <v>1</v>
      </c>
      <c r="D175" s="86">
        <v>5.0000000000000001E-3</v>
      </c>
    </row>
    <row r="176" spans="1:4" ht="18" customHeight="1">
      <c r="A176" s="191" t="s">
        <v>180</v>
      </c>
      <c r="B176" s="191"/>
      <c r="C176" s="88">
        <f>SUM(C38:C175)</f>
        <v>32658</v>
      </c>
      <c r="D176" s="89">
        <f>SUM(D38:D175)</f>
        <v>381528.61566701997</v>
      </c>
    </row>
    <row r="177" spans="1:4" ht="15" customHeight="1">
      <c r="A177" s="90"/>
      <c r="B177" s="90"/>
      <c r="C177" s="91"/>
      <c r="D177" s="92"/>
    </row>
    <row r="178" spans="1:4" ht="15.75" customHeight="1">
      <c r="A178" s="192" t="s">
        <v>293</v>
      </c>
      <c r="B178" s="192"/>
      <c r="C178" s="192"/>
      <c r="D178" s="192"/>
    </row>
    <row r="179" spans="1:4" ht="15.75" customHeight="1">
      <c r="A179" s="192" t="str">
        <f>A6</f>
        <v>(Valid projects accumulated as of September 20, 2020)</v>
      </c>
      <c r="B179" s="192"/>
      <c r="C179" s="192"/>
      <c r="D179" s="192"/>
    </row>
    <row r="180" spans="1:4" ht="19.5" customHeight="1"/>
    <row r="181" spans="1:4" ht="78">
      <c r="A181" s="79" t="s">
        <v>132</v>
      </c>
      <c r="B181" s="80" t="s">
        <v>225</v>
      </c>
      <c r="C181" s="81" t="s">
        <v>285</v>
      </c>
      <c r="D181" s="82" t="s">
        <v>286</v>
      </c>
    </row>
    <row r="182" spans="1:4" ht="19.5" customHeight="1">
      <c r="A182" s="83">
        <v>1</v>
      </c>
      <c r="B182" s="84" t="s">
        <v>226</v>
      </c>
      <c r="C182" s="85">
        <v>9793</v>
      </c>
      <c r="D182" s="86">
        <v>47783.511352690002</v>
      </c>
    </row>
    <row r="183" spans="1:4" ht="19.5" customHeight="1">
      <c r="A183" s="83">
        <v>2</v>
      </c>
      <c r="B183" s="84" t="s">
        <v>294</v>
      </c>
      <c r="C183" s="85">
        <v>6335</v>
      </c>
      <c r="D183" s="86">
        <v>39028.623256040002</v>
      </c>
    </row>
    <row r="184" spans="1:4" ht="19.5" customHeight="1">
      <c r="A184" s="83">
        <v>3</v>
      </c>
      <c r="B184" s="84" t="s">
        <v>230</v>
      </c>
      <c r="C184" s="85">
        <v>3900</v>
      </c>
      <c r="D184" s="86">
        <v>35101.113583339997</v>
      </c>
    </row>
    <row r="185" spans="1:4" ht="19.5" customHeight="1">
      <c r="A185" s="83">
        <v>4</v>
      </c>
      <c r="B185" s="84" t="s">
        <v>229</v>
      </c>
      <c r="C185" s="85">
        <v>493</v>
      </c>
      <c r="D185" s="86">
        <v>32693.056135999999</v>
      </c>
    </row>
    <row r="186" spans="1:4" ht="19.5" customHeight="1">
      <c r="A186" s="83">
        <v>5</v>
      </c>
      <c r="B186" s="84" t="s">
        <v>235</v>
      </c>
      <c r="C186" s="85">
        <v>1721</v>
      </c>
      <c r="D186" s="86">
        <v>31406.681838050004</v>
      </c>
    </row>
    <row r="187" spans="1:4" ht="19.5" customHeight="1">
      <c r="A187" s="83">
        <v>6</v>
      </c>
      <c r="B187" s="84" t="s">
        <v>232</v>
      </c>
      <c r="C187" s="85">
        <v>1609</v>
      </c>
      <c r="D187" s="86">
        <v>19739.44937893</v>
      </c>
    </row>
    <row r="188" spans="1:4" ht="19.5" customHeight="1">
      <c r="A188" s="83">
        <v>7</v>
      </c>
      <c r="B188" s="84" t="s">
        <v>231</v>
      </c>
      <c r="C188" s="85">
        <v>830</v>
      </c>
      <c r="D188" s="86">
        <v>19591.042079999999</v>
      </c>
    </row>
    <row r="189" spans="1:4" ht="19.5" customHeight="1">
      <c r="A189" s="83">
        <v>8</v>
      </c>
      <c r="B189" s="84" t="s">
        <v>238</v>
      </c>
      <c r="C189" s="85">
        <v>157</v>
      </c>
      <c r="D189" s="86">
        <v>14532.485397</v>
      </c>
    </row>
    <row r="190" spans="1:4" ht="19.5" customHeight="1">
      <c r="A190" s="83">
        <v>9</v>
      </c>
      <c r="B190" s="84" t="s">
        <v>269</v>
      </c>
      <c r="C190" s="85">
        <v>78</v>
      </c>
      <c r="D190" s="86">
        <v>11730.456423</v>
      </c>
    </row>
    <row r="191" spans="1:4" ht="19.5" customHeight="1">
      <c r="A191" s="83">
        <v>10</v>
      </c>
      <c r="B191" s="84" t="s">
        <v>254</v>
      </c>
      <c r="C191" s="85">
        <v>172</v>
      </c>
      <c r="D191" s="86">
        <v>8383.3685110000006</v>
      </c>
    </row>
    <row r="192" spans="1:4" ht="19.5" customHeight="1">
      <c r="A192" s="83">
        <v>11</v>
      </c>
      <c r="B192" s="84" t="s">
        <v>244</v>
      </c>
      <c r="C192" s="85">
        <v>476</v>
      </c>
      <c r="D192" s="86">
        <v>8342.4680158299998</v>
      </c>
    </row>
    <row r="193" spans="1:5" ht="19.5" customHeight="1">
      <c r="A193" s="83">
        <v>12</v>
      </c>
      <c r="B193" s="84" t="s">
        <v>69</v>
      </c>
      <c r="C193" s="85">
        <v>1229</v>
      </c>
      <c r="D193" s="86">
        <v>8324.2441045300002</v>
      </c>
    </row>
    <row r="194" spans="1:5" ht="19.5" customHeight="1">
      <c r="A194" s="83">
        <v>13</v>
      </c>
      <c r="B194" s="84" t="s">
        <v>234</v>
      </c>
      <c r="C194" s="85">
        <v>337</v>
      </c>
      <c r="D194" s="86">
        <v>7581.9064502000001</v>
      </c>
    </row>
    <row r="195" spans="1:5" ht="19.5" customHeight="1">
      <c r="A195" s="83">
        <v>14</v>
      </c>
      <c r="B195" s="84" t="s">
        <v>236</v>
      </c>
      <c r="C195" s="85">
        <v>531</v>
      </c>
      <c r="D195" s="86">
        <v>6800.3840686700005</v>
      </c>
    </row>
    <row r="196" spans="1:5" ht="19.5" customHeight="1">
      <c r="A196" s="83">
        <v>15</v>
      </c>
      <c r="B196" s="84" t="s">
        <v>237</v>
      </c>
      <c r="C196" s="85">
        <v>136</v>
      </c>
      <c r="D196" s="86">
        <v>6643.48079624</v>
      </c>
    </row>
    <row r="197" spans="1:5" ht="19.5" customHeight="1">
      <c r="A197" s="83">
        <v>16</v>
      </c>
      <c r="B197" s="84" t="s">
        <v>280</v>
      </c>
      <c r="C197" s="85">
        <v>222</v>
      </c>
      <c r="D197" s="86">
        <v>6056.7345679999999</v>
      </c>
    </row>
    <row r="198" spans="1:5" ht="19.5" customHeight="1">
      <c r="A198" s="83">
        <v>17</v>
      </c>
      <c r="B198" s="84" t="s">
        <v>245</v>
      </c>
      <c r="C198" s="85">
        <v>844</v>
      </c>
      <c r="D198" s="86">
        <v>5663.0059905100006</v>
      </c>
    </row>
    <row r="199" spans="1:5" ht="19.5" customHeight="1">
      <c r="A199" s="83">
        <v>18</v>
      </c>
      <c r="B199" s="84" t="s">
        <v>241</v>
      </c>
      <c r="C199" s="85">
        <v>482</v>
      </c>
      <c r="D199" s="86">
        <v>5087.6564870000002</v>
      </c>
    </row>
    <row r="200" spans="1:5" ht="19.5" customHeight="1">
      <c r="A200" s="83">
        <v>19</v>
      </c>
      <c r="B200" s="84" t="s">
        <v>240</v>
      </c>
      <c r="C200" s="85">
        <v>437</v>
      </c>
      <c r="D200" s="86">
        <v>4826.08530178</v>
      </c>
    </row>
    <row r="201" spans="1:5" ht="19.5" customHeight="1">
      <c r="A201" s="83">
        <v>20</v>
      </c>
      <c r="B201" s="84" t="s">
        <v>264</v>
      </c>
      <c r="C201" s="85">
        <v>61</v>
      </c>
      <c r="D201" s="86">
        <v>4807.2421960000001</v>
      </c>
    </row>
    <row r="202" spans="1:5" ht="19.5" customHeight="1">
      <c r="A202" s="83">
        <v>21</v>
      </c>
      <c r="B202" s="84" t="s">
        <v>227</v>
      </c>
      <c r="C202" s="85">
        <v>13</v>
      </c>
      <c r="D202" s="86">
        <v>4551.0012889999998</v>
      </c>
      <c r="E202" s="87"/>
    </row>
    <row r="203" spans="1:5" ht="19.5" customHeight="1">
      <c r="A203" s="83">
        <v>22</v>
      </c>
      <c r="B203" s="84" t="s">
        <v>255</v>
      </c>
      <c r="C203" s="85">
        <v>115</v>
      </c>
      <c r="D203" s="86">
        <v>4337.7698419999997</v>
      </c>
    </row>
    <row r="204" spans="1:5" ht="19.5" customHeight="1">
      <c r="A204" s="83">
        <v>23</v>
      </c>
      <c r="B204" s="84" t="s">
        <v>233</v>
      </c>
      <c r="C204" s="85">
        <v>334</v>
      </c>
      <c r="D204" s="86">
        <v>4206.4409100000003</v>
      </c>
    </row>
    <row r="205" spans="1:5" ht="19.5" customHeight="1">
      <c r="A205" s="83">
        <v>24</v>
      </c>
      <c r="B205" s="84" t="s">
        <v>259</v>
      </c>
      <c r="C205" s="85">
        <v>121</v>
      </c>
      <c r="D205" s="86">
        <v>3874.5954849999998</v>
      </c>
    </row>
    <row r="206" spans="1:5" ht="19.5" customHeight="1">
      <c r="A206" s="83">
        <v>25</v>
      </c>
      <c r="B206" s="84" t="s">
        <v>249</v>
      </c>
      <c r="C206" s="85">
        <v>153</v>
      </c>
      <c r="D206" s="86">
        <v>3807.854194</v>
      </c>
    </row>
    <row r="207" spans="1:5" ht="19.5" customHeight="1">
      <c r="A207" s="83">
        <v>26</v>
      </c>
      <c r="B207" s="84" t="s">
        <v>252</v>
      </c>
      <c r="C207" s="85">
        <v>119</v>
      </c>
      <c r="D207" s="86">
        <v>3551.2864939999999</v>
      </c>
    </row>
    <row r="208" spans="1:5" ht="19.5" customHeight="1">
      <c r="A208" s="83">
        <v>27</v>
      </c>
      <c r="B208" s="84" t="s">
        <v>251</v>
      </c>
      <c r="C208" s="85">
        <v>45</v>
      </c>
      <c r="D208" s="86">
        <v>3365.8290769999999</v>
      </c>
    </row>
    <row r="209" spans="1:4" ht="19.5" customHeight="1">
      <c r="A209" s="83">
        <v>28</v>
      </c>
      <c r="B209" s="84" t="s">
        <v>248</v>
      </c>
      <c r="C209" s="85">
        <v>300</v>
      </c>
      <c r="D209" s="86">
        <v>2889.5194289999999</v>
      </c>
    </row>
    <row r="210" spans="1:4" ht="19.5" customHeight="1">
      <c r="A210" s="83">
        <v>29</v>
      </c>
      <c r="B210" s="84" t="s">
        <v>295</v>
      </c>
      <c r="C210" s="85">
        <v>50</v>
      </c>
      <c r="D210" s="86">
        <v>2768.6918150000001</v>
      </c>
    </row>
    <row r="211" spans="1:4" ht="19.5" customHeight="1">
      <c r="A211" s="83">
        <v>30</v>
      </c>
      <c r="B211" s="84" t="s">
        <v>246</v>
      </c>
      <c r="C211" s="85">
        <v>125</v>
      </c>
      <c r="D211" s="86">
        <v>2696.9986309999999</v>
      </c>
    </row>
    <row r="212" spans="1:4" ht="19.5" customHeight="1">
      <c r="A212" s="83">
        <v>31</v>
      </c>
      <c r="B212" s="84" t="s">
        <v>253</v>
      </c>
      <c r="C212" s="85">
        <v>101</v>
      </c>
      <c r="D212" s="86">
        <v>2216.5704465999997</v>
      </c>
    </row>
    <row r="213" spans="1:4" ht="19.5" customHeight="1">
      <c r="A213" s="83">
        <v>32</v>
      </c>
      <c r="B213" s="84" t="s">
        <v>275</v>
      </c>
      <c r="C213" s="85">
        <v>48</v>
      </c>
      <c r="D213" s="86">
        <v>1989.572958</v>
      </c>
    </row>
    <row r="214" spans="1:4" ht="19.5" customHeight="1">
      <c r="A214" s="83">
        <v>33</v>
      </c>
      <c r="B214" s="84" t="s">
        <v>247</v>
      </c>
      <c r="C214" s="85">
        <v>62</v>
      </c>
      <c r="D214" s="86">
        <v>1947.9301</v>
      </c>
    </row>
    <row r="215" spans="1:4" ht="19.5" customHeight="1">
      <c r="A215" s="83">
        <v>34</v>
      </c>
      <c r="B215" s="84" t="s">
        <v>242</v>
      </c>
      <c r="C215" s="85">
        <v>196</v>
      </c>
      <c r="D215" s="86">
        <v>1851.0754730000001</v>
      </c>
    </row>
    <row r="216" spans="1:4" ht="19.5" customHeight="1">
      <c r="A216" s="83">
        <v>35</v>
      </c>
      <c r="B216" s="84" t="s">
        <v>281</v>
      </c>
      <c r="C216" s="85">
        <v>52</v>
      </c>
      <c r="D216" s="86">
        <v>1552.3379809999999</v>
      </c>
    </row>
    <row r="217" spans="1:4" ht="19.5" customHeight="1">
      <c r="A217" s="83">
        <v>36</v>
      </c>
      <c r="B217" s="84" t="s">
        <v>257</v>
      </c>
      <c r="C217" s="85">
        <v>80</v>
      </c>
      <c r="D217" s="86">
        <v>1425.3559029999999</v>
      </c>
    </row>
    <row r="218" spans="1:4" ht="19.5" customHeight="1">
      <c r="A218" s="83">
        <v>37</v>
      </c>
      <c r="B218" s="84" t="s">
        <v>256</v>
      </c>
      <c r="C218" s="85">
        <v>65</v>
      </c>
      <c r="D218" s="86">
        <v>1081.9611005499999</v>
      </c>
    </row>
    <row r="219" spans="1:4" ht="19.5" customHeight="1">
      <c r="A219" s="83">
        <v>38</v>
      </c>
      <c r="B219" s="84" t="s">
        <v>239</v>
      </c>
      <c r="C219" s="85">
        <v>22</v>
      </c>
      <c r="D219" s="86">
        <v>1061.6346960000001</v>
      </c>
    </row>
    <row r="220" spans="1:4" ht="19.5" customHeight="1">
      <c r="A220" s="83">
        <v>39</v>
      </c>
      <c r="B220" s="84" t="s">
        <v>260</v>
      </c>
      <c r="C220" s="85">
        <v>90</v>
      </c>
      <c r="D220" s="86">
        <v>1059.324419</v>
      </c>
    </row>
    <row r="221" spans="1:4" ht="19.5" customHeight="1">
      <c r="A221" s="83">
        <v>40</v>
      </c>
      <c r="B221" s="84" t="s">
        <v>243</v>
      </c>
      <c r="C221" s="85">
        <v>67</v>
      </c>
      <c r="D221" s="86">
        <v>875.91964925000002</v>
      </c>
    </row>
    <row r="222" spans="1:4" ht="19.5" customHeight="1">
      <c r="A222" s="83">
        <v>41</v>
      </c>
      <c r="B222" s="84" t="s">
        <v>250</v>
      </c>
      <c r="C222" s="85">
        <v>95</v>
      </c>
      <c r="D222" s="86">
        <v>764.102532</v>
      </c>
    </row>
    <row r="223" spans="1:4" ht="19.5" customHeight="1">
      <c r="A223" s="83">
        <v>42</v>
      </c>
      <c r="B223" s="84" t="s">
        <v>258</v>
      </c>
      <c r="C223" s="85">
        <v>84</v>
      </c>
      <c r="D223" s="86">
        <v>751.90052600000001</v>
      </c>
    </row>
    <row r="224" spans="1:4" ht="19.5" customHeight="1">
      <c r="A224" s="83">
        <v>43</v>
      </c>
      <c r="B224" s="84" t="s">
        <v>261</v>
      </c>
      <c r="C224" s="85">
        <v>52</v>
      </c>
      <c r="D224" s="86">
        <v>723.141302</v>
      </c>
    </row>
    <row r="225" spans="1:4" ht="19.5" customHeight="1">
      <c r="A225" s="83">
        <v>44</v>
      </c>
      <c r="B225" s="84" t="s">
        <v>268</v>
      </c>
      <c r="C225" s="85">
        <v>31</v>
      </c>
      <c r="D225" s="86">
        <v>578.70048099999997</v>
      </c>
    </row>
    <row r="226" spans="1:4" ht="19.5" customHeight="1">
      <c r="A226" s="83">
        <v>45</v>
      </c>
      <c r="B226" s="84" t="s">
        <v>263</v>
      </c>
      <c r="C226" s="85">
        <v>105</v>
      </c>
      <c r="D226" s="86">
        <v>528.40656000000001</v>
      </c>
    </row>
    <row r="227" spans="1:4" ht="19.5" customHeight="1">
      <c r="A227" s="83">
        <v>46</v>
      </c>
      <c r="B227" s="84" t="s">
        <v>273</v>
      </c>
      <c r="C227" s="85">
        <v>23</v>
      </c>
      <c r="D227" s="86">
        <v>519.846408</v>
      </c>
    </row>
    <row r="228" spans="1:4" ht="19.5" customHeight="1">
      <c r="A228" s="83">
        <v>47</v>
      </c>
      <c r="B228" s="84" t="s">
        <v>271</v>
      </c>
      <c r="C228" s="85">
        <v>26</v>
      </c>
      <c r="D228" s="86">
        <v>398.54044199999998</v>
      </c>
    </row>
    <row r="229" spans="1:4" ht="19.5" customHeight="1">
      <c r="A229" s="83">
        <v>48</v>
      </c>
      <c r="B229" s="84" t="s">
        <v>70</v>
      </c>
      <c r="C229" s="85">
        <v>27</v>
      </c>
      <c r="D229" s="86">
        <v>270.937545</v>
      </c>
    </row>
    <row r="230" spans="1:4" ht="19.5" customHeight="1">
      <c r="A230" s="83">
        <v>49</v>
      </c>
      <c r="B230" s="84" t="s">
        <v>267</v>
      </c>
      <c r="C230" s="85">
        <v>16</v>
      </c>
      <c r="D230" s="86">
        <v>255.8245</v>
      </c>
    </row>
    <row r="231" spans="1:4" ht="19.5" customHeight="1">
      <c r="A231" s="83">
        <v>50</v>
      </c>
      <c r="B231" s="84" t="s">
        <v>296</v>
      </c>
      <c r="C231" s="85">
        <v>42</v>
      </c>
      <c r="D231" s="86">
        <v>238.21245999999999</v>
      </c>
    </row>
    <row r="232" spans="1:4" ht="19.5" customHeight="1">
      <c r="A232" s="83">
        <v>51</v>
      </c>
      <c r="B232" s="84" t="s">
        <v>265</v>
      </c>
      <c r="C232" s="85">
        <v>17</v>
      </c>
      <c r="D232" s="86">
        <v>216.09839500000001</v>
      </c>
    </row>
    <row r="233" spans="1:4" ht="19.5" customHeight="1">
      <c r="A233" s="83">
        <v>52</v>
      </c>
      <c r="B233" s="84" t="s">
        <v>262</v>
      </c>
      <c r="C233" s="85">
        <v>19</v>
      </c>
      <c r="D233" s="86">
        <v>171.616739</v>
      </c>
    </row>
    <row r="234" spans="1:4" ht="19.5" customHeight="1">
      <c r="A234" s="83">
        <v>53</v>
      </c>
      <c r="B234" s="84" t="s">
        <v>272</v>
      </c>
      <c r="C234" s="85">
        <v>17</v>
      </c>
      <c r="D234" s="86">
        <v>157.56854999999999</v>
      </c>
    </row>
    <row r="235" spans="1:4" ht="19.5" customHeight="1">
      <c r="A235" s="83">
        <v>54</v>
      </c>
      <c r="B235" s="84" t="s">
        <v>270</v>
      </c>
      <c r="C235" s="85">
        <v>15</v>
      </c>
      <c r="D235" s="86">
        <v>157.44857500000001</v>
      </c>
    </row>
    <row r="236" spans="1:4" ht="19.5" customHeight="1">
      <c r="A236" s="83">
        <v>55</v>
      </c>
      <c r="B236" s="84" t="s">
        <v>278</v>
      </c>
      <c r="C236" s="85">
        <v>12</v>
      </c>
      <c r="D236" s="86">
        <v>148.541437</v>
      </c>
    </row>
    <row r="237" spans="1:4" ht="19.5" customHeight="1">
      <c r="A237" s="83">
        <v>56</v>
      </c>
      <c r="B237" s="84" t="s">
        <v>274</v>
      </c>
      <c r="C237" s="85">
        <v>10</v>
      </c>
      <c r="D237" s="86">
        <v>135.72999999999999</v>
      </c>
    </row>
    <row r="238" spans="1:4" ht="19.5" customHeight="1">
      <c r="A238" s="83">
        <v>57</v>
      </c>
      <c r="B238" s="84" t="s">
        <v>266</v>
      </c>
      <c r="C238" s="85">
        <v>21</v>
      </c>
      <c r="D238" s="86">
        <v>104.885389</v>
      </c>
    </row>
    <row r="239" spans="1:4" ht="19.5" customHeight="1">
      <c r="A239" s="83">
        <v>58</v>
      </c>
      <c r="B239" s="84" t="s">
        <v>72</v>
      </c>
      <c r="C239" s="85">
        <v>9</v>
      </c>
      <c r="D239" s="86">
        <v>93.857697000000002</v>
      </c>
    </row>
    <row r="240" spans="1:4" ht="19.5" customHeight="1">
      <c r="A240" s="83">
        <v>59</v>
      </c>
      <c r="B240" s="84" t="s">
        <v>277</v>
      </c>
      <c r="C240" s="85">
        <v>18</v>
      </c>
      <c r="D240" s="86">
        <v>51.424999999999997</v>
      </c>
    </row>
    <row r="241" spans="1:4" ht="19.5" customHeight="1">
      <c r="A241" s="83">
        <v>60</v>
      </c>
      <c r="B241" s="84" t="s">
        <v>71</v>
      </c>
      <c r="C241" s="85">
        <v>6</v>
      </c>
      <c r="D241" s="86">
        <v>12.171351</v>
      </c>
    </row>
    <row r="242" spans="1:4" ht="19.5" customHeight="1">
      <c r="A242" s="83">
        <v>61</v>
      </c>
      <c r="B242" s="84" t="s">
        <v>279</v>
      </c>
      <c r="C242" s="85">
        <v>4</v>
      </c>
      <c r="D242" s="86">
        <v>6.34695681</v>
      </c>
    </row>
    <row r="243" spans="1:4" ht="19.5" customHeight="1">
      <c r="A243" s="83">
        <v>62</v>
      </c>
      <c r="B243" s="84" t="s">
        <v>297</v>
      </c>
      <c r="C243" s="85">
        <v>6</v>
      </c>
      <c r="D243" s="86">
        <v>4.1469940000000003</v>
      </c>
    </row>
    <row r="244" spans="1:4" ht="19.5" customHeight="1">
      <c r="A244" s="83">
        <v>63</v>
      </c>
      <c r="B244" s="84" t="s">
        <v>276</v>
      </c>
      <c r="C244" s="85">
        <v>1</v>
      </c>
      <c r="D244" s="86">
        <v>3</v>
      </c>
    </row>
    <row r="245" spans="1:4" ht="19.5" customHeight="1">
      <c r="A245" s="83">
        <v>64</v>
      </c>
      <c r="B245" s="84" t="s">
        <v>298</v>
      </c>
      <c r="C245" s="85">
        <v>1</v>
      </c>
      <c r="D245" s="86">
        <v>1.5</v>
      </c>
    </row>
    <row r="246" spans="1:4" ht="19.5" customHeight="1">
      <c r="A246" s="191" t="s">
        <v>180</v>
      </c>
      <c r="B246" s="191"/>
      <c r="C246" s="88">
        <f>SUM(C182:C245)</f>
        <v>32658</v>
      </c>
      <c r="D246" s="89">
        <f>SUM(D182:D245)</f>
        <v>381528.61566701997</v>
      </c>
    </row>
    <row r="247" spans="1:4" ht="15" customHeight="1"/>
    <row r="248" spans="1:4" ht="26.25" customHeight="1"/>
    <row r="249" spans="1:4" ht="15.75" customHeight="1"/>
  </sheetData>
  <sortState ref="B182:D245">
    <sortCondition descending="1" ref="D182:D245"/>
  </sortState>
  <mergeCells count="10">
    <mergeCell ref="A1:D1"/>
    <mergeCell ref="A176:B176"/>
    <mergeCell ref="A178:D178"/>
    <mergeCell ref="A179:D179"/>
    <mergeCell ref="A246:B246"/>
    <mergeCell ref="A5:D5"/>
    <mergeCell ref="A6:D6"/>
    <mergeCell ref="A28:B28"/>
    <mergeCell ref="A34:D34"/>
    <mergeCell ref="A35:D35"/>
  </mergeCells>
  <conditionalFormatting sqref="B7 B28:B33 B35:B36 B49:B51 B54 B60:B61 B65:B66 B70 B74:B79 B88:B92 B94:B130 B132:B177 B179:B180 B192:B193 B199:B200 B219:B223 B238:B1048576">
    <cfRule type="duplicateValues" dxfId="14" priority="3"/>
  </conditionalFormatting>
  <conditionalFormatting sqref="B3">
    <cfRule type="duplicateValues" dxfId="3" priority="1" stopIfTrue="1"/>
    <cfRule type="duplicateValues" dxfId="2" priority="2" stopIfTrue="1"/>
  </conditionalFormatting>
  <pageMargins left="0.7" right="0.45" top="0.5" bottom="0.5" header="0.3" footer="0.3"/>
  <pageSetup paperSize="9" fitToHeight="0" orientation="portrait" r:id="rId1"/>
  <rowBreaks count="2" manualBreakCount="2">
    <brk id="33" max="3" man="1"/>
    <brk id="17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September</vt:lpstr>
      <vt:lpstr>September, 2020</vt:lpstr>
      <vt:lpstr>Accumulated as of Sept, 2020</vt:lpstr>
      <vt:lpstr>'Accumulated as of Sept, 2020'!Print_Area</vt:lpstr>
      <vt:lpstr>September!Print_Area</vt:lpstr>
      <vt:lpstr>'September, 2020'!Print_Area</vt:lpstr>
      <vt:lpstr>'Accumulated as of Sept, 2020'!Print_Titles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HUONG LAN</cp:lastModifiedBy>
  <cp:lastPrinted>2020-09-24T05:05:12Z</cp:lastPrinted>
  <dcterms:created xsi:type="dcterms:W3CDTF">2020-03-20T08:58:11Z</dcterms:created>
  <dcterms:modified xsi:type="dcterms:W3CDTF">2020-10-05T15:31:28Z</dcterms:modified>
</cp:coreProperties>
</file>