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nh Trang\VB\2020\Thang06\29.06\"/>
    </mc:Choice>
  </mc:AlternateContent>
  <bookViews>
    <workbookView xWindow="0" yWindow="0" windowWidth="20490" windowHeight="7155" activeTab="2"/>
  </bookViews>
  <sheets>
    <sheet name="May" sheetId="1" r:id="rId1"/>
    <sheet name="May 2020" sheetId="2" r:id="rId2"/>
    <sheet name="Accumulated as of May 2020" sheetId="3" r:id="rId3"/>
  </sheets>
  <definedNames>
    <definedName name="_xlnm._FilterDatabase" localSheetId="1" hidden="1">'May 2020'!$A$8:$I$195</definedName>
    <definedName name="_xlnm.Print_Area" localSheetId="2">'Accumulated as of May 2020'!$A$1:$D$244</definedName>
    <definedName name="_xlnm.Print_Area" localSheetId="0">May!$A$1:$F$25</definedName>
    <definedName name="_xlnm.Print_Area" localSheetId="1">'May 2020'!$A$1:$I$195</definedName>
    <definedName name="_xlnm.Print_Titles" localSheetId="2">'Accumulated as of May 2020'!$37:$37</definedName>
    <definedName name="_xlnm.Print_Titles" localSheetId="1">'May 2020'!$137:$137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" i="2" l="1"/>
  <c r="A33" i="2"/>
  <c r="I12" i="2" l="1"/>
  <c r="I176" i="2"/>
  <c r="I171" i="2"/>
  <c r="I194" i="2"/>
  <c r="I145" i="2"/>
  <c r="I21" i="2"/>
  <c r="I19" i="2"/>
  <c r="I16" i="2"/>
  <c r="I22" i="2"/>
  <c r="I158" i="2"/>
  <c r="I166" i="2"/>
  <c r="I153" i="2"/>
  <c r="G132" i="2"/>
  <c r="I25" i="2"/>
  <c r="I192" i="2"/>
  <c r="I14" i="2"/>
  <c r="I13" i="2"/>
  <c r="I20" i="2"/>
  <c r="I178" i="2"/>
  <c r="I141" i="2"/>
  <c r="I180" i="2"/>
  <c r="I165" i="2"/>
  <c r="I148" i="2"/>
  <c r="I10" i="2"/>
  <c r="I142" i="2"/>
  <c r="I15" i="2"/>
  <c r="C132" i="2"/>
  <c r="I138" i="2"/>
  <c r="I186" i="2"/>
  <c r="I160" i="2"/>
  <c r="I17" i="2"/>
  <c r="I9" i="2"/>
  <c r="I24" i="2"/>
  <c r="I18" i="2"/>
  <c r="I11" i="2"/>
  <c r="I23" i="2"/>
  <c r="I26" i="2"/>
  <c r="D132" i="2"/>
  <c r="I149" i="2"/>
  <c r="I151" i="2"/>
  <c r="I159" i="2"/>
  <c r="I161" i="2"/>
  <c r="I167" i="2"/>
  <c r="I143" i="2"/>
  <c r="I170" i="2"/>
  <c r="I157" i="2"/>
  <c r="I156" i="2"/>
  <c r="I139" i="2"/>
  <c r="I162" i="2"/>
  <c r="I175" i="2"/>
  <c r="I190" i="2"/>
  <c r="I189" i="2"/>
  <c r="I184" i="2"/>
  <c r="I185" i="2"/>
  <c r="I177" i="2"/>
  <c r="I168" i="2"/>
  <c r="I174" i="2"/>
  <c r="I140" i="2"/>
  <c r="I169" i="2"/>
  <c r="I182" i="2"/>
  <c r="I155" i="2"/>
  <c r="I164" i="2"/>
  <c r="I181" i="2"/>
  <c r="I187" i="2"/>
  <c r="I154" i="2"/>
  <c r="I193" i="2"/>
  <c r="I152" i="2"/>
  <c r="I172" i="2"/>
  <c r="I147" i="2"/>
  <c r="I144" i="2"/>
  <c r="H132" i="2"/>
  <c r="I183" i="2"/>
  <c r="I179" i="2"/>
  <c r="I146" i="2"/>
  <c r="I150" i="2"/>
  <c r="I163" i="2"/>
  <c r="I173" i="2"/>
  <c r="I191" i="2"/>
  <c r="I188" i="2"/>
  <c r="I27" i="2" l="1"/>
  <c r="I132" i="2"/>
  <c r="D244" i="3"/>
  <c r="C244" i="3"/>
  <c r="A177" i="3"/>
  <c r="D174" i="3"/>
  <c r="C174" i="3"/>
  <c r="A35" i="3"/>
  <c r="D28" i="3"/>
  <c r="C28" i="3"/>
  <c r="G195" i="2"/>
  <c r="H195" i="2"/>
  <c r="H27" i="2"/>
  <c r="E13" i="1" s="1"/>
  <c r="G27" i="2"/>
  <c r="F21" i="1"/>
  <c r="F20" i="1"/>
  <c r="F19" i="1"/>
  <c r="F9" i="1"/>
  <c r="C27" i="2" l="1"/>
  <c r="C195" i="2"/>
  <c r="F27" i="2"/>
  <c r="E12" i="1" s="1"/>
  <c r="E27" i="2"/>
  <c r="D27" i="2"/>
  <c r="E11" i="1" s="1"/>
  <c r="E15" i="1"/>
  <c r="E195" i="2"/>
  <c r="D195" i="2"/>
  <c r="E132" i="2"/>
  <c r="E16" i="1" s="1"/>
  <c r="F132" i="2"/>
  <c r="F195" i="2"/>
  <c r="F16" i="1" l="1"/>
  <c r="F15" i="1"/>
  <c r="F12" i="1"/>
  <c r="E10" i="1"/>
  <c r="E17" i="1"/>
  <c r="F11" i="1"/>
  <c r="I195" i="2"/>
  <c r="F17" i="1" l="1"/>
  <c r="F13" i="1"/>
  <c r="F10" i="1" l="1"/>
</calcChain>
</file>

<file path=xl/sharedStrings.xml><?xml version="1.0" encoding="utf-8"?>
<sst xmlns="http://schemas.openxmlformats.org/spreadsheetml/2006/main" count="500" uniqueCount="294">
  <si>
    <t>2.1</t>
  </si>
  <si>
    <t>2.2</t>
  </si>
  <si>
    <t>2.3</t>
  </si>
  <si>
    <t>3.1</t>
  </si>
  <si>
    <t>3.2</t>
  </si>
  <si>
    <t>3.3</t>
  </si>
  <si>
    <t>4.1</t>
  </si>
  <si>
    <t>4.2</t>
  </si>
  <si>
    <t>Lũy kế đến 20/4/2013</t>
  </si>
  <si>
    <t xml:space="preserve">Vốn thực hiện </t>
  </si>
  <si>
    <t>103,3 tỷ USD</t>
  </si>
  <si>
    <t xml:space="preserve">Vốn đăng ký  </t>
  </si>
  <si>
    <t xml:space="preserve">214,4 tỷ USD </t>
  </si>
  <si>
    <t xml:space="preserve">Số dự án </t>
  </si>
  <si>
    <t>Singapore</t>
  </si>
  <si>
    <t>Malaysia</t>
  </si>
  <si>
    <t>Australia</t>
  </si>
  <si>
    <t>Samoa</t>
  </si>
  <si>
    <t>Anguilla</t>
  </si>
  <si>
    <t>Cayman Islands</t>
  </si>
  <si>
    <t>Seychelles</t>
  </si>
  <si>
    <t>Canada</t>
  </si>
  <si>
    <t>Luxembourg</t>
  </si>
  <si>
    <t>Belize</t>
  </si>
  <si>
    <t>Marshall Islands</t>
  </si>
  <si>
    <t>Afghanistan</t>
  </si>
  <si>
    <t>British West Indies</t>
  </si>
  <si>
    <t>Pakistan</t>
  </si>
  <si>
    <t>Philippines</t>
  </si>
  <si>
    <t>Israel</t>
  </si>
  <si>
    <t>Nigeria</t>
  </si>
  <si>
    <t>Ethiopia</t>
  </si>
  <si>
    <t>Saint Kitts and Nevis</t>
  </si>
  <si>
    <t>Syrian Arab Republic</t>
  </si>
  <si>
    <t>Sri Lanka</t>
  </si>
  <si>
    <t>Iceland</t>
  </si>
  <si>
    <t>New Zealand</t>
  </si>
  <si>
    <t>Ireland</t>
  </si>
  <si>
    <t>Indonesia</t>
  </si>
  <si>
    <t>Kazakhstan</t>
  </si>
  <si>
    <t>Jordan</t>
  </si>
  <si>
    <t>Albania</t>
  </si>
  <si>
    <t>Iran (Islamic Republic of)</t>
  </si>
  <si>
    <t>Republic of Moldova</t>
  </si>
  <si>
    <t>Mali</t>
  </si>
  <si>
    <t>Dominica</t>
  </si>
  <si>
    <t>Slovakia</t>
  </si>
  <si>
    <t>Vanuatu</t>
  </si>
  <si>
    <t>Bangladesh</t>
  </si>
  <si>
    <t>Venezuela</t>
  </si>
  <si>
    <t>Algeria</t>
  </si>
  <si>
    <t>Libya</t>
  </si>
  <si>
    <t>Brazil</t>
  </si>
  <si>
    <t>Nepal</t>
  </si>
  <si>
    <t>Hungary</t>
  </si>
  <si>
    <t>Chile</t>
  </si>
  <si>
    <t>Belarus</t>
  </si>
  <si>
    <t>Litva</t>
  </si>
  <si>
    <t>Guinea</t>
  </si>
  <si>
    <t>Democratic Republic of the Congo</t>
  </si>
  <si>
    <t>Lithuania</t>
  </si>
  <si>
    <t>Mexico</t>
  </si>
  <si>
    <t>Kyrgyzstan</t>
  </si>
  <si>
    <t>Long An</t>
  </si>
  <si>
    <t>An Giang</t>
  </si>
  <si>
    <t>Gia Lai</t>
  </si>
  <si>
    <t>Kon Tum</t>
  </si>
  <si>
    <t>Brunei Darussalam</t>
  </si>
  <si>
    <t>Mauritius</t>
  </si>
  <si>
    <t>Bermuda</t>
  </si>
  <si>
    <t>Cook Islands</t>
  </si>
  <si>
    <t>Bahamas</t>
  </si>
  <si>
    <t>Angola</t>
  </si>
  <si>
    <t>Barbados</t>
  </si>
  <si>
    <t>Ecuador</t>
  </si>
  <si>
    <t>Saint Vincent and the Grenadines</t>
  </si>
  <si>
    <t>Swaziland</t>
  </si>
  <si>
    <t>Panama</t>
  </si>
  <si>
    <t>Channel Islands</t>
  </si>
  <si>
    <t>Isle of Man</t>
  </si>
  <si>
    <t>Bulgaria</t>
  </si>
  <si>
    <t>El Salvador</t>
  </si>
  <si>
    <t>Oman</t>
  </si>
  <si>
    <t>Costa Rica</t>
  </si>
  <si>
    <t>Armenia</t>
  </si>
  <si>
    <t>Island of Nevis</t>
  </si>
  <si>
    <t>United States Virgin Islands</t>
  </si>
  <si>
    <t>Andorra</t>
  </si>
  <si>
    <t>Guatemala</t>
  </si>
  <si>
    <t>Turks &amp; Caicos Islands</t>
  </si>
  <si>
    <t>Slovenia</t>
  </si>
  <si>
    <t>Serbia</t>
  </si>
  <si>
    <t>Kuwait</t>
  </si>
  <si>
    <t>Guinea Bissau</t>
  </si>
  <si>
    <t>Ghana</t>
  </si>
  <si>
    <t>Myanmar</t>
  </si>
  <si>
    <t>Guam</t>
  </si>
  <si>
    <t>Sudan</t>
  </si>
  <si>
    <t>Estonia</t>
  </si>
  <si>
    <t>Maldives</t>
  </si>
  <si>
    <t>Monaco</t>
  </si>
  <si>
    <t>Latvia</t>
  </si>
  <si>
    <t>Antigua and Barbuda</t>
  </si>
  <si>
    <t>Argentina</t>
  </si>
  <si>
    <t>Uruguay</t>
  </si>
  <si>
    <t>Honduras</t>
  </si>
  <si>
    <t>British Isles</t>
  </si>
  <si>
    <t>Palestine</t>
  </si>
  <si>
    <t>Yemen</t>
  </si>
  <si>
    <t>Turkmenistan</t>
  </si>
  <si>
    <t>Uganda</t>
  </si>
  <si>
    <t>Sierra Leone</t>
  </si>
  <si>
    <t>Djibouti</t>
  </si>
  <si>
    <t>Cameroon</t>
  </si>
  <si>
    <t>Liechtenstein</t>
  </si>
  <si>
    <t>Kenya</t>
  </si>
  <si>
    <t>Liberia</t>
  </si>
  <si>
    <t>Appendix I</t>
  </si>
  <si>
    <t>FOREIGN INVESTMENT AGENCY</t>
  </si>
  <si>
    <t>Hanoi,</t>
  </si>
  <si>
    <t>dated May 21, 2020</t>
  </si>
  <si>
    <t>FDI BRIEF REPORT FOR THE FIRST FIVE MONTHS OF 2020</t>
  </si>
  <si>
    <t>No.</t>
  </si>
  <si>
    <t>Indicator</t>
  </si>
  <si>
    <t>Unit</t>
  </si>
  <si>
    <t>Comparison</t>
  </si>
  <si>
    <t>The first five months of 2019</t>
  </si>
  <si>
    <t>The first five months of 2020</t>
  </si>
  <si>
    <t>Realized capital</t>
  </si>
  <si>
    <t>mil. USD</t>
  </si>
  <si>
    <t>Registered capital*</t>
  </si>
  <si>
    <t xml:space="preserve">   Newly registered</t>
  </si>
  <si>
    <t xml:space="preserve">   Additionally registered</t>
  </si>
  <si>
    <t xml:space="preserve">   Capital contribution, share purchase</t>
  </si>
  <si>
    <t>Number of projects*</t>
  </si>
  <si>
    <t>project</t>
  </si>
  <si>
    <t>turn of project</t>
  </si>
  <si>
    <t>Export</t>
  </si>
  <si>
    <t xml:space="preserve">   Export (including crude oil)</t>
  </si>
  <si>
    <t xml:space="preserve">   Export (excluding crude oil)</t>
  </si>
  <si>
    <t>Import</t>
  </si>
  <si>
    <t>Accumulated as of May 20, 2020:</t>
  </si>
  <si>
    <t>136 countries and territories having investments in Vietnam with 32,025 projects and total registered capital of 376.59 billion USD. South Korea leads the list, followed by Japan, Singapore and Taiwan.</t>
  </si>
  <si>
    <t>Note</t>
  </si>
  <si>
    <t>*Figures as calculated from January 1 to the 20th of the reporting month</t>
  </si>
  <si>
    <t>Appendix II</t>
  </si>
  <si>
    <t>Foreign Investment Agency</t>
  </si>
  <si>
    <t>FDI ATTRACTION IN THE FIRST FIVE MONTHS OF 2020 BY SECTOR</t>
  </si>
  <si>
    <t>As from January 01 to May 20, 2020</t>
  </si>
  <si>
    <t>Sector</t>
  </si>
  <si>
    <t>Number of new projects</t>
  </si>
  <si>
    <t>Number of extended projects</t>
  </si>
  <si>
    <t>Additional registered capital
(Mil. USD)</t>
  </si>
  <si>
    <t>Number of capital contribution and share purchase projects</t>
  </si>
  <si>
    <t>Manufacturing, processing</t>
  </si>
  <si>
    <t>Production, electricity, gas, steam and air conditioning supply</t>
  </si>
  <si>
    <t>Wholesale and retail trade; repair of motor vehicles and motorcycles</t>
  </si>
  <si>
    <t>Real estate activities</t>
  </si>
  <si>
    <t>Professional, scientific and technical activities</t>
  </si>
  <si>
    <t>Financial, banking and insurance activities</t>
  </si>
  <si>
    <t>Transportation and storage</t>
  </si>
  <si>
    <t>Accommodation and food service activities</t>
  </si>
  <si>
    <t>Construction</t>
  </si>
  <si>
    <t>Information and communication</t>
  </si>
  <si>
    <t>Agriculture, forestry and fishing</t>
  </si>
  <si>
    <t>Education and training</t>
  </si>
  <si>
    <t>Administrative and support service activities</t>
  </si>
  <si>
    <t>Public health and social work activities</t>
  </si>
  <si>
    <t>Water supply, sewerage, waste management and remediation activities</t>
  </si>
  <si>
    <t>Mining and quarrying</t>
  </si>
  <si>
    <t>Other service activities</t>
  </si>
  <si>
    <t>Arts, entertainment and recreation</t>
  </si>
  <si>
    <t>FDI ATTRACTION IN THE FIRST FIVE MONTHS OF  2020 BY COUNTERPART</t>
  </si>
  <si>
    <t>Counterpart</t>
  </si>
  <si>
    <t>Thailand</t>
  </si>
  <si>
    <t>China</t>
  </si>
  <si>
    <t>Japan</t>
  </si>
  <si>
    <t>South Korea</t>
  </si>
  <si>
    <t>Taiwan</t>
  </si>
  <si>
    <t>British Virgin Islands</t>
  </si>
  <si>
    <t>Netherlands</t>
  </si>
  <si>
    <t>United States</t>
  </si>
  <si>
    <t>Poland</t>
  </si>
  <si>
    <t>United Kingdom</t>
  </si>
  <si>
    <t>France</t>
  </si>
  <si>
    <t>Germany</t>
  </si>
  <si>
    <t>Switzerland</t>
  </si>
  <si>
    <t>India</t>
  </si>
  <si>
    <t>Ukraine</t>
  </si>
  <si>
    <t>United Arab Emirates</t>
  </si>
  <si>
    <t>Cambodia</t>
  </si>
  <si>
    <t>Spain</t>
  </si>
  <si>
    <t>Federation of Russia</t>
  </si>
  <si>
    <t>Denmark</t>
  </si>
  <si>
    <t>Turkey</t>
  </si>
  <si>
    <t>Italy</t>
  </si>
  <si>
    <t>Czech Republic</t>
  </si>
  <si>
    <t>Belgium</t>
  </si>
  <si>
    <t>Saudi Arabia</t>
  </si>
  <si>
    <t>Sweden</t>
  </si>
  <si>
    <t>Finland</t>
  </si>
  <si>
    <t>Laos</t>
  </si>
  <si>
    <t>Egypt</t>
  </si>
  <si>
    <t>South Africa</t>
  </si>
  <si>
    <t>Austria</t>
  </si>
  <si>
    <t>Trinidad and Tobago</t>
  </si>
  <si>
    <t>Syprus Republic</t>
  </si>
  <si>
    <t>Greece</t>
  </si>
  <si>
    <t>Macau</t>
  </si>
  <si>
    <t>Norway</t>
  </si>
  <si>
    <t>Iraq</t>
  </si>
  <si>
    <t>Lebanon</t>
  </si>
  <si>
    <t>Romania</t>
  </si>
  <si>
    <t>Total</t>
  </si>
  <si>
    <t>Portugal</t>
  </si>
  <si>
    <t>FDI ATTRACTION IN THE FIRST FIVE MONTHS OF 2020 BY LOCATION</t>
  </si>
  <si>
    <t>Location</t>
  </si>
  <si>
    <t>Bac Lieu</t>
  </si>
  <si>
    <t>Ba Ria - Vung Tau</t>
  </si>
  <si>
    <t>Hochiminh City</t>
  </si>
  <si>
    <t>Hanoi</t>
  </si>
  <si>
    <t>Ha Nam</t>
  </si>
  <si>
    <t>Binh Duong</t>
  </si>
  <si>
    <t>Tay Ninh</t>
  </si>
  <si>
    <t>Bac Giang</t>
  </si>
  <si>
    <t>Dong Nai</t>
  </si>
  <si>
    <t>Hai Phong</t>
  </si>
  <si>
    <t>Bac Ninh</t>
  </si>
  <si>
    <t>Thanh Hoa</t>
  </si>
  <si>
    <t>Hung Yen</t>
  </si>
  <si>
    <t>Quang Ninh</t>
  </si>
  <si>
    <t>Da Nang</t>
  </si>
  <si>
    <t>Binh Phuoc</t>
  </si>
  <si>
    <t>Tien Giang</t>
  </si>
  <si>
    <t>Hai Duong</t>
  </si>
  <si>
    <t>Quang Ngai</t>
  </si>
  <si>
    <t>Nam Dinh</t>
  </si>
  <si>
    <t>Binh Thuan</t>
  </si>
  <si>
    <t>Vinh Phuc</t>
  </si>
  <si>
    <t>Vinh Long</t>
  </si>
  <si>
    <t>Quang Nam</t>
  </si>
  <si>
    <t>Thai Binh</t>
  </si>
  <si>
    <t>Phu Tho</t>
  </si>
  <si>
    <t>Thai Nguyen</t>
  </si>
  <si>
    <t>Ninh Binh</t>
  </si>
  <si>
    <t>Tra Vinh</t>
  </si>
  <si>
    <t>Hoa Binh</t>
  </si>
  <si>
    <t>Lam Dong</t>
  </si>
  <si>
    <t>Binh Dinh</t>
  </si>
  <si>
    <t>Nghe An</t>
  </si>
  <si>
    <t>Thua Thien Hue</t>
  </si>
  <si>
    <t>Kien Giang</t>
  </si>
  <si>
    <t>Lao Cai</t>
  </si>
  <si>
    <t>Ben Tre</t>
  </si>
  <si>
    <t>Dong Thap</t>
  </si>
  <si>
    <t>Yen Bai</t>
  </si>
  <si>
    <t>Dak Lak</t>
  </si>
  <si>
    <t>Ha Tinh</t>
  </si>
  <si>
    <t>Can Tho</t>
  </si>
  <si>
    <t>Hau Giang</t>
  </si>
  <si>
    <t>Khanh Hoa</t>
  </si>
  <si>
    <t>Tuyen Quang</t>
  </si>
  <si>
    <t>Soc Trang</t>
  </si>
  <si>
    <t>Phu Yen</t>
  </si>
  <si>
    <t>Dak Nong</t>
  </si>
  <si>
    <t>Quang Binh</t>
  </si>
  <si>
    <t>Cao Bang</t>
  </si>
  <si>
    <t>Lang Son</t>
  </si>
  <si>
    <t>Ca Mau</t>
  </si>
  <si>
    <t>Ninh Thuan</t>
  </si>
  <si>
    <t>Appendix III</t>
  </si>
  <si>
    <t>FDI ATTRACTION IN VIETNAM BY SECTOR</t>
  </si>
  <si>
    <t>(Valid projects accumulated as of May 20, 2020)</t>
  </si>
  <si>
    <t>Number of projects</t>
  </si>
  <si>
    <t xml:space="preserve"> Total registered investment capital 
(Mil. USD) </t>
  </si>
  <si>
    <t>Activities of households as employers</t>
  </si>
  <si>
    <t>FDI ATTRACTION IN VIETNAM BY COUNTERPART</t>
  </si>
  <si>
    <t>Hong Kong</t>
  </si>
  <si>
    <t>Cuba</t>
  </si>
  <si>
    <t>Democratic People's Republic of Korea</t>
  </si>
  <si>
    <t>Mongolia</t>
  </si>
  <si>
    <t>Morocco</t>
  </si>
  <si>
    <t>FDI ATTRACTION IN VIETNAM BY LOCATION</t>
  </si>
  <si>
    <t>Petroleum</t>
  </si>
  <si>
    <t>Son La</t>
  </si>
  <si>
    <t>Quang Tri</t>
  </si>
  <si>
    <t>Bac Kan</t>
  </si>
  <si>
    <t>Ha Giang</t>
  </si>
  <si>
    <t>Dien Bien</t>
  </si>
  <si>
    <t>Lai Chau</t>
  </si>
  <si>
    <t>Newly registered capital 
(Mil. USD)</t>
  </si>
  <si>
    <t>Capital contribution and share purchase (Mil. USD)</t>
  </si>
  <si>
    <t>Total registered capital (Mil. USD)</t>
  </si>
  <si>
    <t>Newly registered capital (Mil.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</si>
</sst>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.##0"/>
    <numFmt numFmtId="170" formatCode="0.0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\&quot;#,##0.00;[Red]&quot;\&quot;\-#,##0.00"/>
    <numFmt numFmtId="175" formatCode="&quot;\&quot;#,##0;[Red]&quot;\&quot;\-#,##0"/>
    <numFmt numFmtId="176" formatCode="_-* #,##0.00_-;\-* #,##0.00_-;_-* &quot;-&quot;??_-;_-@_-"/>
    <numFmt numFmtId="177" formatCode="_-&quot;£&quot;* #,##0_-;\-&quot;£&quot;* #,##0_-;_-&quot;£&quot;* &quot;-&quot;_-;_-@_-"/>
    <numFmt numFmtId="178" formatCode="_-* #,##0_-;\-* #,##0_-;_-* &quot;-&quot;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#,##0\ &quot;F&quot;;[Red]\-#,##0\ &quot;F&quot;"/>
    <numFmt numFmtId="182" formatCode="0.00_)"/>
    <numFmt numFmtId="183" formatCode="#.##"/>
    <numFmt numFmtId="184" formatCode="0.00E+00;\许"/>
    <numFmt numFmtId="185" formatCode="0.00E+00;\趰"/>
    <numFmt numFmtId="186" formatCode="0.0E+00;\趰"/>
    <numFmt numFmtId="187" formatCode="0E+00;\趰"/>
    <numFmt numFmtId="188" formatCode="#,##0.0;[Red]\-#,##0.0"/>
    <numFmt numFmtId="189" formatCode="0.0000"/>
    <numFmt numFmtId="190" formatCode="0.00000"/>
    <numFmt numFmtId="191" formatCode="_(* #,##0.0000_);_(* \(#,##0.0000\);_(* &quot;-&quot;??_);_(@_)"/>
    <numFmt numFmtId="192" formatCode="_(* #,##0.00000_);_(* \(#,##0.00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i/>
      <sz val="1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  <charset val="163"/>
    </font>
    <font>
      <b/>
      <sz val="13"/>
      <color indexed="8"/>
      <name val="Times New Roman"/>
      <family val="1"/>
    </font>
    <font>
      <b/>
      <i/>
      <sz val="11"/>
      <color indexed="8"/>
      <name val="Arial"/>
      <family val="2"/>
      <charset val="163"/>
    </font>
    <font>
      <sz val="11"/>
      <color indexed="8"/>
      <name val="Arial"/>
      <family val="2"/>
      <charset val="163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3"/>
    </font>
    <font>
      <sz val="11"/>
      <color theme="1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VNtimes new roman"/>
      <family val="2"/>
    </font>
    <font>
      <sz val="14"/>
      <name val="??"/>
      <family val="3"/>
    </font>
    <font>
      <sz val="12"/>
      <name val=".VnTime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8"/>
      <name val="Arial"/>
      <family val="2"/>
    </font>
    <font>
      <b/>
      <i/>
      <sz val="16"/>
      <name val="Helv"/>
    </font>
    <font>
      <sz val="12"/>
      <color indexed="8"/>
      <name val="Times New Roman"/>
      <family val="2"/>
    </font>
    <font>
      <sz val="12"/>
      <name val="Times New Roman"/>
      <family val="1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i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6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5" fillId="0" borderId="0"/>
    <xf numFmtId="18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3" fontId="29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78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5" borderId="0"/>
    <xf numFmtId="0" fontId="35" fillId="5" borderId="0"/>
    <xf numFmtId="0" fontId="37" fillId="5" borderId="0"/>
    <xf numFmtId="0" fontId="38" fillId="0" borderId="0">
      <alignment wrapText="1"/>
    </xf>
    <xf numFmtId="0" fontId="3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5" fontId="29" fillId="0" borderId="0" applyFont="0" applyFill="0" applyBorder="0" applyAlignment="0" applyProtection="0"/>
    <xf numFmtId="0" fontId="39" fillId="0" borderId="0"/>
    <xf numFmtId="0" fontId="39" fillId="0" borderId="0"/>
    <xf numFmtId="37" fontId="40" fillId="0" borderId="0"/>
    <xf numFmtId="0" fontId="41" fillId="0" borderId="0"/>
    <xf numFmtId="170" fontId="2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6" fillId="0" borderId="20" applyNumberFormat="0" applyAlignment="0" applyProtection="0">
      <alignment horizontal="left" vertical="center"/>
    </xf>
    <xf numFmtId="0" fontId="16" fillId="0" borderId="21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177" fontId="25" fillId="0" borderId="22"/>
    <xf numFmtId="177" fontId="5" fillId="0" borderId="22"/>
    <xf numFmtId="177" fontId="5" fillId="0" borderId="22"/>
    <xf numFmtId="0" fontId="26" fillId="0" borderId="0" applyNumberFormat="0" applyFont="0" applyFill="0" applyAlignment="0"/>
    <xf numFmtId="182" fontId="43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10" fillId="0" borderId="23" applyNumberFormat="0" applyFont="0" applyFill="0" applyAlignment="0" applyProtection="0"/>
    <xf numFmtId="0" fontId="46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5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0" fontId="52" fillId="0" borderId="0"/>
    <xf numFmtId="0" fontId="26" fillId="0" borderId="0"/>
    <xf numFmtId="178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81" fontId="53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25" fillId="0" borderId="0"/>
    <xf numFmtId="0" fontId="25" fillId="0" borderId="0"/>
  </cellStyleXfs>
  <cellXfs count="1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165" fontId="3" fillId="0" borderId="0" xfId="0" applyNumberFormat="1" applyFont="1"/>
    <xf numFmtId="165" fontId="4" fillId="0" borderId="0" xfId="0" applyNumberFormat="1" applyFont="1"/>
    <xf numFmtId="166" fontId="6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7" fillId="0" borderId="0" xfId="3" applyNumberFormat="1" applyFont="1" applyAlignment="1">
      <alignment horizontal="center"/>
    </xf>
    <xf numFmtId="166" fontId="3" fillId="0" borderId="0" xfId="3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6" fontId="9" fillId="2" borderId="3" xfId="3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3" fontId="4" fillId="0" borderId="5" xfId="0" applyNumberFormat="1" applyFont="1" applyFill="1" applyBorder="1"/>
    <xf numFmtId="166" fontId="4" fillId="0" borderId="6" xfId="3" applyNumberFormat="1" applyFont="1" applyFill="1" applyBorder="1"/>
    <xf numFmtId="0" fontId="4" fillId="0" borderId="0" xfId="0" applyFont="1" applyFill="1"/>
    <xf numFmtId="0" fontId="4" fillId="0" borderId="4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4" fontId="4" fillId="0" borderId="5" xfId="1" applyNumberFormat="1" applyFont="1" applyFill="1" applyBorder="1" applyAlignment="1">
      <alignment horizontal="right"/>
    </xf>
    <xf numFmtId="166" fontId="4" fillId="0" borderId="6" xfId="3" applyNumberFormat="1" applyFont="1" applyBorder="1"/>
    <xf numFmtId="0" fontId="4" fillId="0" borderId="0" xfId="0" applyFont="1"/>
    <xf numFmtId="3" fontId="4" fillId="0" borderId="5" xfId="0" applyNumberFormat="1" applyFont="1" applyBorder="1"/>
    <xf numFmtId="3" fontId="4" fillId="3" borderId="5" xfId="0" applyNumberFormat="1" applyFont="1" applyFill="1" applyBorder="1"/>
    <xf numFmtId="0" fontId="4" fillId="0" borderId="7" xfId="0" applyNumberFormat="1" applyFont="1" applyBorder="1" applyAlignment="1">
      <alignment horizontal="left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3" fontId="4" fillId="3" borderId="8" xfId="0" applyNumberFormat="1" applyFont="1" applyFill="1" applyBorder="1"/>
    <xf numFmtId="166" fontId="4" fillId="0" borderId="9" xfId="3" applyNumberFormat="1" applyFont="1" applyFill="1" applyBorder="1"/>
    <xf numFmtId="0" fontId="4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/>
    <xf numFmtId="166" fontId="4" fillId="0" borderId="0" xfId="3" applyNumberFormat="1" applyFont="1" applyFill="1" applyBorder="1"/>
    <xf numFmtId="0" fontId="11" fillId="0" borderId="0" xfId="0" applyFont="1"/>
    <xf numFmtId="167" fontId="12" fillId="0" borderId="0" xfId="4" applyNumberFormat="1" applyFont="1"/>
    <xf numFmtId="166" fontId="4" fillId="0" borderId="0" xfId="3" applyNumberFormat="1" applyFont="1"/>
    <xf numFmtId="0" fontId="4" fillId="0" borderId="0" xfId="0" applyFont="1" applyAlignment="1">
      <alignment horizontal="left"/>
    </xf>
    <xf numFmtId="166" fontId="13" fillId="0" borderId="0" xfId="3" applyNumberFormat="1" applyFont="1"/>
    <xf numFmtId="10" fontId="4" fillId="0" borderId="0" xfId="2" applyNumberFormat="1" applyFont="1"/>
    <xf numFmtId="4" fontId="9" fillId="0" borderId="0" xfId="0" applyNumberFormat="1" applyFont="1"/>
    <xf numFmtId="165" fontId="9" fillId="0" borderId="0" xfId="0" applyNumberFormat="1" applyFont="1"/>
    <xf numFmtId="9" fontId="9" fillId="0" borderId="0" xfId="3" applyFont="1"/>
    <xf numFmtId="166" fontId="9" fillId="0" borderId="0" xfId="3" applyNumberFormat="1" applyFont="1"/>
    <xf numFmtId="165" fontId="15" fillId="0" borderId="0" xfId="0" applyNumberFormat="1" applyFont="1"/>
    <xf numFmtId="165" fontId="9" fillId="0" borderId="0" xfId="0" applyNumberFormat="1" applyFont="1" applyAlignment="1"/>
    <xf numFmtId="166" fontId="9" fillId="0" borderId="0" xfId="3" applyNumberFormat="1" applyFont="1" applyAlignment="1"/>
    <xf numFmtId="165" fontId="2" fillId="0" borderId="0" xfId="0" applyNumberFormat="1" applyFont="1" applyAlignment="1"/>
    <xf numFmtId="166" fontId="2" fillId="0" borderId="0" xfId="3" applyNumberFormat="1" applyFont="1" applyAlignment="1"/>
    <xf numFmtId="1" fontId="3" fillId="0" borderId="0" xfId="4" applyNumberFormat="1" applyFont="1" applyAlignment="1">
      <alignment horizontal="left"/>
    </xf>
    <xf numFmtId="165" fontId="9" fillId="0" borderId="0" xfId="0" applyNumberFormat="1" applyFont="1" applyAlignment="1">
      <alignment horizontal="center"/>
    </xf>
    <xf numFmtId="166" fontId="2" fillId="0" borderId="0" xfId="3" applyNumberFormat="1" applyFont="1"/>
    <xf numFmtId="9" fontId="2" fillId="0" borderId="0" xfId="3" applyFont="1"/>
    <xf numFmtId="43" fontId="2" fillId="0" borderId="0" xfId="4" applyFont="1"/>
    <xf numFmtId="167" fontId="0" fillId="0" borderId="0" xfId="1" applyNumberFormat="1" applyFont="1"/>
    <xf numFmtId="43" fontId="0" fillId="0" borderId="0" xfId="1" applyNumberFormat="1" applyFont="1"/>
    <xf numFmtId="3" fontId="0" fillId="0" borderId="0" xfId="0" applyNumberFormat="1"/>
    <xf numFmtId="167" fontId="6" fillId="0" borderId="0" xfId="1" applyNumberFormat="1" applyFont="1" applyAlignment="1">
      <alignment horizontal="right"/>
    </xf>
    <xf numFmtId="43" fontId="6" fillId="0" borderId="0" xfId="1" applyNumberFormat="1" applyFont="1" applyAlignment="1">
      <alignment horizontal="right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67" fontId="17" fillId="2" borderId="11" xfId="1" applyNumberFormat="1" applyFont="1" applyFill="1" applyBorder="1" applyAlignment="1">
      <alignment horizontal="center" vertical="center" wrapText="1"/>
    </xf>
    <xf numFmtId="43" fontId="17" fillId="2" borderId="11" xfId="1" applyNumberFormat="1" applyFont="1" applyFill="1" applyBorder="1" applyAlignment="1">
      <alignment horizontal="center" vertical="center" wrapText="1"/>
    </xf>
    <xf numFmtId="3" fontId="17" fillId="2" borderId="11" xfId="0" applyNumberFormat="1" applyFont="1" applyFill="1" applyBorder="1" applyAlignment="1">
      <alignment horizontal="center" vertical="center" wrapText="1"/>
    </xf>
    <xf numFmtId="43" fontId="17" fillId="2" borderId="12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43" fontId="0" fillId="0" borderId="14" xfId="0" applyNumberFormat="1" applyBorder="1" applyAlignment="1">
      <alignment vertical="center"/>
    </xf>
    <xf numFmtId="43" fontId="0" fillId="0" borderId="15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167" fontId="18" fillId="2" borderId="18" xfId="1" applyNumberFormat="1" applyFont="1" applyFill="1" applyBorder="1" applyAlignment="1">
      <alignment vertical="center"/>
    </xf>
    <xf numFmtId="43" fontId="18" fillId="2" borderId="18" xfId="1" applyNumberFormat="1" applyFont="1" applyFill="1" applyBorder="1" applyAlignment="1">
      <alignment vertical="center"/>
    </xf>
    <xf numFmtId="43" fontId="18" fillId="2" borderId="19" xfId="1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167" fontId="19" fillId="0" borderId="0" xfId="1" applyNumberFormat="1" applyFont="1" applyAlignment="1" applyProtection="1">
      <alignment horizontal="left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16" xfId="0" applyBorder="1"/>
    <xf numFmtId="0" fontId="18" fillId="0" borderId="0" xfId="0" applyFont="1" applyFill="1" applyBorder="1" applyAlignment="1">
      <alignment horizontal="center" vertical="center"/>
    </xf>
    <xf numFmtId="167" fontId="18" fillId="0" borderId="0" xfId="1" applyNumberFormat="1" applyFont="1" applyFill="1" applyBorder="1" applyAlignment="1">
      <alignment vertical="center"/>
    </xf>
    <xf numFmtId="43" fontId="18" fillId="0" borderId="0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14" xfId="0" applyFont="1" applyBorder="1" applyAlignment="1">
      <alignment vertical="center"/>
    </xf>
    <xf numFmtId="167" fontId="17" fillId="4" borderId="18" xfId="1" applyNumberFormat="1" applyFont="1" applyFill="1" applyBorder="1" applyAlignment="1">
      <alignment vertical="center"/>
    </xf>
    <xf numFmtId="43" fontId="17" fillId="4" borderId="18" xfId="1" applyNumberFormat="1" applyFont="1" applyFill="1" applyBorder="1" applyAlignment="1">
      <alignment vertical="center"/>
    </xf>
    <xf numFmtId="43" fontId="17" fillId="4" borderId="19" xfId="1" applyNumberFormat="1" applyFont="1" applyFill="1" applyBorder="1" applyAlignment="1">
      <alignment vertical="center"/>
    </xf>
    <xf numFmtId="167" fontId="21" fillId="3" borderId="0" xfId="5" applyNumberFormat="1" applyFont="1" applyFill="1"/>
    <xf numFmtId="168" fontId="22" fillId="3" borderId="0" xfId="5" applyNumberFormat="1" applyFont="1" applyFill="1" applyAlignment="1">
      <alignment horizontal="right"/>
    </xf>
    <xf numFmtId="0" fontId="21" fillId="3" borderId="0" xfId="0" applyFont="1" applyFill="1"/>
    <xf numFmtId="169" fontId="21" fillId="3" borderId="0" xfId="0" applyNumberFormat="1" applyFont="1" applyFill="1"/>
    <xf numFmtId="168" fontId="21" fillId="3" borderId="0" xfId="5" applyNumberFormat="1" applyFont="1" applyFill="1"/>
    <xf numFmtId="169" fontId="20" fillId="3" borderId="5" xfId="0" applyNumberFormat="1" applyFont="1" applyFill="1" applyBorder="1" applyAlignment="1">
      <alignment horizontal="center" vertical="center" wrapText="1"/>
    </xf>
    <xf numFmtId="0" fontId="20" fillId="3" borderId="5" xfId="6" applyNumberFormat="1" applyFont="1" applyFill="1" applyBorder="1" applyAlignment="1">
      <alignment horizontal="center" vertical="center" wrapText="1"/>
    </xf>
    <xf numFmtId="167" fontId="20" fillId="3" borderId="5" xfId="5" applyNumberFormat="1" applyFont="1" applyFill="1" applyBorder="1" applyAlignment="1">
      <alignment horizontal="center" vertical="center" wrapText="1"/>
    </xf>
    <xf numFmtId="168" fontId="20" fillId="3" borderId="5" xfId="5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/>
    <xf numFmtId="0" fontId="21" fillId="3" borderId="5" xfId="0" applyFont="1" applyFill="1" applyBorder="1" applyAlignment="1">
      <alignment wrapText="1"/>
    </xf>
    <xf numFmtId="167" fontId="21" fillId="3" borderId="5" xfId="5" applyNumberFormat="1" applyFont="1" applyFill="1" applyBorder="1"/>
    <xf numFmtId="43" fontId="21" fillId="3" borderId="5" xfId="5" applyNumberFormat="1" applyFont="1" applyFill="1" applyBorder="1"/>
    <xf numFmtId="167" fontId="20" fillId="4" borderId="5" xfId="5" applyNumberFormat="1" applyFont="1" applyFill="1" applyBorder="1" applyAlignment="1">
      <alignment horizontal="right" vertical="center" wrapText="1"/>
    </xf>
    <xf numFmtId="43" fontId="20" fillId="4" borderId="5" xfId="5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center" vertical="center" wrapText="1"/>
    </xf>
    <xf numFmtId="167" fontId="20" fillId="3" borderId="0" xfId="5" applyNumberFormat="1" applyFont="1" applyFill="1" applyBorder="1" applyAlignment="1">
      <alignment horizontal="right" vertical="center" wrapText="1"/>
    </xf>
    <xf numFmtId="168" fontId="20" fillId="3" borderId="0" xfId="5" applyNumberFormat="1" applyFont="1" applyFill="1" applyBorder="1" applyAlignment="1">
      <alignment horizontal="right" vertical="center" wrapText="1"/>
    </xf>
    <xf numFmtId="2" fontId="0" fillId="0" borderId="14" xfId="0" applyNumberFormat="1" applyBorder="1" applyAlignment="1">
      <alignment vertical="center"/>
    </xf>
    <xf numFmtId="2" fontId="18" fillId="2" borderId="18" xfId="1" applyNumberFormat="1" applyFont="1" applyFill="1" applyBorder="1" applyAlignment="1">
      <alignment vertical="center"/>
    </xf>
    <xf numFmtId="2" fontId="17" fillId="4" borderId="18" xfId="1" applyNumberFormat="1" applyFont="1" applyFill="1" applyBorder="1" applyAlignment="1">
      <alignment vertical="center"/>
    </xf>
    <xf numFmtId="170" fontId="0" fillId="0" borderId="14" xfId="0" applyNumberFormat="1" applyBorder="1" applyAlignment="1">
      <alignment vertical="center"/>
    </xf>
    <xf numFmtId="189" fontId="0" fillId="0" borderId="14" xfId="0" applyNumberFormat="1" applyBorder="1" applyAlignment="1">
      <alignment vertical="center"/>
    </xf>
    <xf numFmtId="190" fontId="0" fillId="0" borderId="14" xfId="0" applyNumberFormat="1" applyBorder="1" applyAlignment="1">
      <alignment vertical="center"/>
    </xf>
    <xf numFmtId="168" fontId="0" fillId="0" borderId="15" xfId="1" applyNumberFormat="1" applyFont="1" applyBorder="1" applyAlignment="1">
      <alignment vertical="center"/>
    </xf>
    <xf numFmtId="191" fontId="0" fillId="0" borderId="15" xfId="1" applyNumberFormat="1" applyFont="1" applyBorder="1" applyAlignment="1">
      <alignment vertical="center"/>
    </xf>
    <xf numFmtId="192" fontId="0" fillId="0" borderId="15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5" fontId="6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55" fillId="0" borderId="0" xfId="0" applyNumberFormat="1" applyFont="1" applyAlignment="1">
      <alignment horizontal="left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2" borderId="25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3" borderId="0" xfId="6" applyFont="1" applyFill="1" applyAlignment="1">
      <alignment horizontal="center"/>
    </xf>
    <xf numFmtId="0" fontId="20" fillId="3" borderId="0" xfId="6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</cellXfs>
  <cellStyles count="163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_Book1" xfId="16"/>
    <cellStyle name="1" xfId="17"/>
    <cellStyle name="2" xfId="18"/>
    <cellStyle name="3" xfId="19"/>
    <cellStyle name="4" xfId="20"/>
    <cellStyle name="AeE­ [0]_INQUIRY ¿μ¾÷AßAø " xfId="21"/>
    <cellStyle name="ÅëÈ­ [0]_S" xfId="22"/>
    <cellStyle name="AeE­_INQUIRY ¿μ¾÷AßAø " xfId="23"/>
    <cellStyle name="ÅëÈ­_S" xfId="24"/>
    <cellStyle name="AÞ¸¶ [0]_INQUIRY ¿?¾÷AßAø " xfId="25"/>
    <cellStyle name="ÄÞ¸¶ [0]_S" xfId="26"/>
    <cellStyle name="AÞ¸¶_INQUIRY ¿?¾÷AßAø " xfId="27"/>
    <cellStyle name="ÄÞ¸¶_S" xfId="28"/>
    <cellStyle name="C?AØ_¿?¾÷CoE² " xfId="29"/>
    <cellStyle name="C￥AØ_¿μ¾÷CoE² " xfId="30"/>
    <cellStyle name="Ç¥ÁØ_S" xfId="31"/>
    <cellStyle name="C￥AØ_Sheet1_¿μ¾÷CoE² " xfId="32"/>
    <cellStyle name="Calc Currency (0)" xfId="33"/>
    <cellStyle name="Calc Currency (0) 2" xfId="34"/>
    <cellStyle name="Calc Currency (0) 3" xfId="35"/>
    <cellStyle name="Comma" xfId="1" builtinId="3"/>
    <cellStyle name="Comma 2" xfId="37"/>
    <cellStyle name="Comma 2 2" xfId="38"/>
    <cellStyle name="Comma 2 2 2" xfId="39"/>
    <cellStyle name="Comma 2 2 3" xfId="4"/>
    <cellStyle name="Comma 2 2 3 2" xfId="40"/>
    <cellStyle name="Comma 2 2 4" xfId="41"/>
    <cellStyle name="Comma 2 3" xfId="42"/>
    <cellStyle name="Comma 2 4" xfId="43"/>
    <cellStyle name="Comma 2 5" xfId="44"/>
    <cellStyle name="Comma 3" xfId="45"/>
    <cellStyle name="Comma 3 2" xfId="46"/>
    <cellStyle name="Comma 3 3" xfId="47"/>
    <cellStyle name="Comma 3 4" xfId="48"/>
    <cellStyle name="Comma 4" xfId="5"/>
    <cellStyle name="Comma 4 2" xfId="49"/>
    <cellStyle name="Comma 5" xfId="36"/>
    <cellStyle name="Comma0" xfId="50"/>
    <cellStyle name="Currency0" xfId="51"/>
    <cellStyle name="Date" xfId="52"/>
    <cellStyle name="Fixed" xfId="53"/>
    <cellStyle name="Header1" xfId="54"/>
    <cellStyle name="Header2" xfId="55"/>
    <cellStyle name="Heading 1 2" xfId="56"/>
    <cellStyle name="Heading 1 3" xfId="57"/>
    <cellStyle name="Heading 1 4" xfId="58"/>
    <cellStyle name="Heading 1 5" xfId="59"/>
    <cellStyle name="Heading 1 6" xfId="60"/>
    <cellStyle name="Heading 1 7" xfId="61"/>
    <cellStyle name="Heading 1 8" xfId="62"/>
    <cellStyle name="Heading 1 9" xfId="63"/>
    <cellStyle name="Heading 2 2" xfId="64"/>
    <cellStyle name="Heading 2 3" xfId="65"/>
    <cellStyle name="Heading 2 4" xfId="66"/>
    <cellStyle name="Heading 2 5" xfId="67"/>
    <cellStyle name="Heading 2 6" xfId="68"/>
    <cellStyle name="Heading 2 7" xfId="69"/>
    <cellStyle name="Heading 2 8" xfId="70"/>
    <cellStyle name="Heading 2 9" xfId="71"/>
    <cellStyle name="Ledger 17 x 11 in" xfId="72"/>
    <cellStyle name="moi" xfId="73"/>
    <cellStyle name="moi 2" xfId="74"/>
    <cellStyle name="moi 3" xfId="75"/>
    <cellStyle name="n" xfId="76"/>
    <cellStyle name="Normal" xfId="0" builtinId="0"/>
    <cellStyle name="Normal - Style1" xfId="77"/>
    <cellStyle name="Normal 10" xfId="6"/>
    <cellStyle name="Normal 11" xfId="78"/>
    <cellStyle name="Normal 12" xfId="79"/>
    <cellStyle name="Normal 13" xfId="80"/>
    <cellStyle name="Normal 14" xfId="81"/>
    <cellStyle name="Normal 15" xfId="82"/>
    <cellStyle name="Normal 16" xfId="83"/>
    <cellStyle name="Normal 17" xfId="84"/>
    <cellStyle name="Normal 18" xfId="85"/>
    <cellStyle name="Normal 19" xfId="86"/>
    <cellStyle name="Normal 2" xfId="87"/>
    <cellStyle name="Normal 2 2" xfId="88"/>
    <cellStyle name="Normal 2 2 2" xfId="89"/>
    <cellStyle name="Normal 2 2 3" xfId="90"/>
    <cellStyle name="Normal 2 2 4" xfId="91"/>
    <cellStyle name="Normal 2 3" xfId="92"/>
    <cellStyle name="Normal 2 4" xfId="93"/>
    <cellStyle name="Normal 2 5" xfId="94"/>
    <cellStyle name="Normal 2 6" xfId="95"/>
    <cellStyle name="Normal 2 7" xfId="96"/>
    <cellStyle name="Normal 20" xfId="97"/>
    <cellStyle name="Normal 21" xfId="98"/>
    <cellStyle name="Normal 22" xfId="99"/>
    <cellStyle name="Normal 23" xfId="100"/>
    <cellStyle name="Normal 24" xfId="7"/>
    <cellStyle name="Normal 25" xfId="126"/>
    <cellStyle name="Normal 26" xfId="162"/>
    <cellStyle name="Normal 27" xfId="161"/>
    <cellStyle name="Normal 3" xfId="101"/>
    <cellStyle name="Normal 3 2" xfId="102"/>
    <cellStyle name="Normal 3 3" xfId="103"/>
    <cellStyle name="Normal 3 4" xfId="104"/>
    <cellStyle name="Normal 3 5" xfId="105"/>
    <cellStyle name="Normal 3_Book1" xfId="106"/>
    <cellStyle name="Normal 4" xfId="107"/>
    <cellStyle name="Normal 4 2" xfId="108"/>
    <cellStyle name="Normal 4 3" xfId="109"/>
    <cellStyle name="Normal 4 4" xfId="110"/>
    <cellStyle name="Normal 4 5" xfId="111"/>
    <cellStyle name="Normal 5" xfId="112"/>
    <cellStyle name="Normal 5 2" xfId="113"/>
    <cellStyle name="Normal 5 3" xfId="114"/>
    <cellStyle name="Normal 5 4" xfId="115"/>
    <cellStyle name="Normal 5 5" xfId="116"/>
    <cellStyle name="Normal 6" xfId="117"/>
    <cellStyle name="Normal 7" xfId="118"/>
    <cellStyle name="Normal 8" xfId="119"/>
    <cellStyle name="Normal 9" xfId="120"/>
    <cellStyle name="Normal1" xfId="121"/>
    <cellStyle name="Normal1 2" xfId="122"/>
    <cellStyle name="Normal1 3" xfId="123"/>
    <cellStyle name="Percent" xfId="2" builtinId="5"/>
    <cellStyle name="Percent 2" xfId="125"/>
    <cellStyle name="Percent 2 2" xfId="3"/>
    <cellStyle name="Percent 3" xfId="127"/>
    <cellStyle name="Percent 4" xfId="128"/>
    <cellStyle name="Percent 5" xfId="129"/>
    <cellStyle name="Percent 6" xfId="130"/>
    <cellStyle name="Percent 7" xfId="124"/>
    <cellStyle name="Style 1" xfId="131"/>
    <cellStyle name="Total 2" xfId="132"/>
    <cellStyle name="Total 3" xfId="133"/>
    <cellStyle name="Total 4" xfId="134"/>
    <cellStyle name="Total 5" xfId="135"/>
    <cellStyle name="Total 6" xfId="136"/>
    <cellStyle name="Total 7" xfId="137"/>
    <cellStyle name="Total 8" xfId="138"/>
    <cellStyle name="Total 9" xfId="139"/>
    <cellStyle name="xuan" xfId="140"/>
    <cellStyle name=" [0.00]_ Att. 1- Cover" xfId="141"/>
    <cellStyle name="_ Att. 1- Cover" xfId="142"/>
    <cellStyle name="?_ Att. 1- Cover" xfId="143"/>
    <cellStyle name="똿뗦먛귟 [0.00]_PRODUCT DETAIL Q1" xfId="144"/>
    <cellStyle name="똿뗦먛귟_PRODUCT DETAIL Q1" xfId="145"/>
    <cellStyle name="믅됞 [0.00]_PRODUCT DETAIL Q1" xfId="146"/>
    <cellStyle name="믅됞_PRODUCT DETAIL Q1" xfId="147"/>
    <cellStyle name="백분율_95" xfId="148"/>
    <cellStyle name="뷭?_BOOKSHIP" xfId="149"/>
    <cellStyle name="콤마 [0]_1202" xfId="150"/>
    <cellStyle name="콤마_1202" xfId="151"/>
    <cellStyle name="통화 [0]_1202" xfId="152"/>
    <cellStyle name="통화_1202" xfId="153"/>
    <cellStyle name="표준_(정보부문)월별인원계획" xfId="154"/>
    <cellStyle name="一般_00Q3902REV.1" xfId="155"/>
    <cellStyle name="千分位[0]_00Q3902REV.1" xfId="156"/>
    <cellStyle name="千分位_00Q3902REV.1" xfId="157"/>
    <cellStyle name="貨幣 [0]_00Q3902REV.1" xfId="158"/>
    <cellStyle name="貨幣[0]_BRE" xfId="159"/>
    <cellStyle name="貨幣_00Q3902REV.1" xfId="160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C1" zoomScaleNormal="100" workbookViewId="0">
      <selection activeCell="A24" sqref="A24:E25"/>
    </sheetView>
  </sheetViews>
  <sheetFormatPr defaultRowHeight="14.25"/>
  <cols>
    <col min="1" max="1" width="6.140625" style="2" customWidth="1"/>
    <col min="2" max="2" width="32.28515625" style="2" customWidth="1"/>
    <col min="3" max="3" width="16.5703125" style="2" customWidth="1"/>
    <col min="4" max="4" width="16.28515625" style="3" customWidth="1"/>
    <col min="5" max="5" width="16.28515625" style="4" customWidth="1"/>
    <col min="6" max="6" width="16.28515625" style="9" customWidth="1"/>
    <col min="7" max="16384" width="9.140625" style="2"/>
  </cols>
  <sheetData>
    <row r="1" spans="1:7" ht="15">
      <c r="A1" s="133" t="s">
        <v>117</v>
      </c>
      <c r="B1" s="133"/>
      <c r="C1" s="133"/>
      <c r="D1" s="133"/>
      <c r="E1" s="133"/>
      <c r="F1" s="133"/>
    </row>
    <row r="2" spans="1:7" ht="15">
      <c r="A2" s="125"/>
      <c r="B2" s="125"/>
      <c r="C2" s="125"/>
      <c r="D2" s="125"/>
      <c r="E2" s="125"/>
      <c r="F2" s="125"/>
    </row>
    <row r="3" spans="1:7" ht="15">
      <c r="A3" s="1" t="s">
        <v>118</v>
      </c>
      <c r="D3" s="127" t="s">
        <v>119</v>
      </c>
      <c r="E3" s="134" t="s">
        <v>120</v>
      </c>
      <c r="F3" s="134"/>
      <c r="G3" s="5"/>
    </row>
    <row r="5" spans="1:7" ht="18" customHeight="1">
      <c r="A5" s="130" t="s">
        <v>121</v>
      </c>
      <c r="B5" s="130"/>
      <c r="C5" s="130"/>
      <c r="D5" s="130"/>
      <c r="E5" s="130"/>
      <c r="F5" s="130"/>
    </row>
    <row r="6" spans="1:7" ht="18">
      <c r="A6" s="6"/>
      <c r="B6" s="6"/>
      <c r="C6" s="6"/>
      <c r="D6" s="6"/>
      <c r="E6" s="7"/>
      <c r="F6" s="8"/>
    </row>
    <row r="7" spans="1:7" ht="15" thickBot="1"/>
    <row r="8" spans="1:7" s="14" customFormat="1" ht="30.75" thickTop="1">
      <c r="A8" s="10" t="s">
        <v>122</v>
      </c>
      <c r="B8" s="11" t="s">
        <v>123</v>
      </c>
      <c r="C8" s="11" t="s">
        <v>124</v>
      </c>
      <c r="D8" s="12" t="s">
        <v>126</v>
      </c>
      <c r="E8" s="12" t="s">
        <v>127</v>
      </c>
      <c r="F8" s="13" t="s">
        <v>125</v>
      </c>
    </row>
    <row r="9" spans="1:7" s="20" customFormat="1">
      <c r="A9" s="15">
        <v>1</v>
      </c>
      <c r="B9" s="16" t="s">
        <v>128</v>
      </c>
      <c r="C9" s="17" t="s">
        <v>129</v>
      </c>
      <c r="D9" s="18">
        <v>7300</v>
      </c>
      <c r="E9" s="18">
        <v>6700</v>
      </c>
      <c r="F9" s="19">
        <f>E9/D9</f>
        <v>0.9178082191780822</v>
      </c>
    </row>
    <row r="10" spans="1:7" s="26" customFormat="1">
      <c r="A10" s="21">
        <v>2</v>
      </c>
      <c r="B10" s="22" t="s">
        <v>130</v>
      </c>
      <c r="C10" s="17" t="s">
        <v>129</v>
      </c>
      <c r="D10" s="24">
        <v>16737.107914615099</v>
      </c>
      <c r="E10" s="24">
        <f>E11+E12+E13</f>
        <v>13885.748274715928</v>
      </c>
      <c r="F10" s="25">
        <f>E10/D10</f>
        <v>0.82963845041536</v>
      </c>
    </row>
    <row r="11" spans="1:7" s="26" customFormat="1">
      <c r="A11" s="21" t="s">
        <v>0</v>
      </c>
      <c r="B11" s="22" t="s">
        <v>131</v>
      </c>
      <c r="C11" s="17" t="s">
        <v>129</v>
      </c>
      <c r="D11" s="24">
        <v>6457.9284249999992</v>
      </c>
      <c r="E11" s="24">
        <f>'May 2020'!D27</f>
        <v>7440.3559279999999</v>
      </c>
      <c r="F11" s="25">
        <f>E11/D11</f>
        <v>1.1521273446136098</v>
      </c>
    </row>
    <row r="12" spans="1:7" s="26" customFormat="1">
      <c r="A12" s="15" t="s">
        <v>1</v>
      </c>
      <c r="B12" s="22" t="s">
        <v>132</v>
      </c>
      <c r="C12" s="17" t="s">
        <v>129</v>
      </c>
      <c r="D12" s="24">
        <v>2628.8197834699999</v>
      </c>
      <c r="E12" s="24">
        <f>'May 2020'!F27</f>
        <v>3454.7553362890631</v>
      </c>
      <c r="F12" s="25">
        <f t="shared" ref="F12:F21" si="0">E12/D12</f>
        <v>1.3141849274007065</v>
      </c>
    </row>
    <row r="13" spans="1:7" s="26" customFormat="1">
      <c r="A13" s="15" t="s">
        <v>2</v>
      </c>
      <c r="B13" s="22" t="s">
        <v>133</v>
      </c>
      <c r="C13" s="17" t="s">
        <v>129</v>
      </c>
      <c r="D13" s="24">
        <v>7650.3597061450992</v>
      </c>
      <c r="E13" s="24">
        <f>'May 2020'!H27</f>
        <v>2990.6370104268658</v>
      </c>
      <c r="F13" s="25">
        <f t="shared" si="0"/>
        <v>0.39091456157605992</v>
      </c>
    </row>
    <row r="14" spans="1:7" s="26" customFormat="1">
      <c r="A14" s="21">
        <v>3</v>
      </c>
      <c r="B14" s="22" t="s">
        <v>134</v>
      </c>
      <c r="C14" s="23"/>
      <c r="D14" s="18"/>
      <c r="E14" s="18"/>
      <c r="F14" s="25"/>
    </row>
    <row r="15" spans="1:7" s="26" customFormat="1">
      <c r="A15" s="21" t="s">
        <v>3</v>
      </c>
      <c r="B15" s="22" t="s">
        <v>131</v>
      </c>
      <c r="C15" s="23" t="s">
        <v>135</v>
      </c>
      <c r="D15" s="18">
        <v>1363</v>
      </c>
      <c r="E15" s="18">
        <f>'May 2020'!C132</f>
        <v>1212</v>
      </c>
      <c r="F15" s="25">
        <f t="shared" si="0"/>
        <v>0.88921496698459279</v>
      </c>
    </row>
    <row r="16" spans="1:7" s="26" customFormat="1">
      <c r="A16" s="15" t="s">
        <v>4</v>
      </c>
      <c r="B16" s="22" t="s">
        <v>132</v>
      </c>
      <c r="C16" s="23" t="s">
        <v>136</v>
      </c>
      <c r="D16" s="18">
        <v>505</v>
      </c>
      <c r="E16" s="18">
        <f>'May 2020'!E132</f>
        <v>436</v>
      </c>
      <c r="F16" s="25">
        <f t="shared" si="0"/>
        <v>0.86336633663366336</v>
      </c>
    </row>
    <row r="17" spans="1:6" s="26" customFormat="1">
      <c r="A17" s="15" t="s">
        <v>5</v>
      </c>
      <c r="B17" s="22" t="s">
        <v>133</v>
      </c>
      <c r="C17" s="23" t="s">
        <v>136</v>
      </c>
      <c r="D17" s="18">
        <v>3160</v>
      </c>
      <c r="E17" s="18">
        <f>'May 2020'!G132</f>
        <v>3528</v>
      </c>
      <c r="F17" s="25">
        <f t="shared" si="0"/>
        <v>1.1164556962025316</v>
      </c>
    </row>
    <row r="18" spans="1:6" s="26" customFormat="1">
      <c r="A18" s="21">
        <v>4</v>
      </c>
      <c r="B18" s="22" t="s">
        <v>137</v>
      </c>
      <c r="C18" s="23"/>
      <c r="D18" s="27"/>
      <c r="E18" s="27"/>
      <c r="F18" s="25"/>
    </row>
    <row r="19" spans="1:6" s="26" customFormat="1">
      <c r="A19" s="21" t="s">
        <v>6</v>
      </c>
      <c r="B19" s="16" t="s">
        <v>138</v>
      </c>
      <c r="C19" s="17" t="s">
        <v>129</v>
      </c>
      <c r="D19" s="28">
        <v>70974</v>
      </c>
      <c r="E19" s="28">
        <v>66059</v>
      </c>
      <c r="F19" s="19">
        <f t="shared" si="0"/>
        <v>0.9307492884718348</v>
      </c>
    </row>
    <row r="20" spans="1:6" s="26" customFormat="1">
      <c r="A20" s="15" t="s">
        <v>7</v>
      </c>
      <c r="B20" s="16" t="s">
        <v>139</v>
      </c>
      <c r="C20" s="17" t="s">
        <v>129</v>
      </c>
      <c r="D20" s="28">
        <v>70081</v>
      </c>
      <c r="E20" s="28">
        <v>65370</v>
      </c>
      <c r="F20" s="19">
        <f t="shared" si="0"/>
        <v>0.93277778570511261</v>
      </c>
    </row>
    <row r="21" spans="1:6" s="26" customFormat="1" ht="15" thickBot="1">
      <c r="A21" s="29">
        <v>5</v>
      </c>
      <c r="B21" s="30" t="s">
        <v>140</v>
      </c>
      <c r="C21" s="31" t="s">
        <v>129</v>
      </c>
      <c r="D21" s="32">
        <v>58039</v>
      </c>
      <c r="E21" s="32">
        <v>55539</v>
      </c>
      <c r="F21" s="33">
        <f t="shared" si="0"/>
        <v>0.95692551560157824</v>
      </c>
    </row>
    <row r="22" spans="1:6" s="26" customFormat="1" ht="15" thickTop="1">
      <c r="A22" s="34"/>
      <c r="B22" s="35"/>
      <c r="C22" s="36"/>
      <c r="D22" s="37"/>
      <c r="E22" s="37"/>
      <c r="F22" s="38"/>
    </row>
    <row r="23" spans="1:6" s="26" customFormat="1" ht="53.25" customHeight="1">
      <c r="A23" s="34"/>
      <c r="B23" s="128" t="s">
        <v>141</v>
      </c>
      <c r="C23" s="131" t="s">
        <v>142</v>
      </c>
      <c r="D23" s="131"/>
      <c r="E23" s="131"/>
      <c r="F23" s="131"/>
    </row>
    <row r="24" spans="1:6" s="26" customFormat="1">
      <c r="A24" s="39" t="s">
        <v>143</v>
      </c>
      <c r="C24" s="40"/>
      <c r="D24" s="40"/>
      <c r="E24" s="4"/>
      <c r="F24" s="41"/>
    </row>
    <row r="25" spans="1:6" s="26" customFormat="1" ht="16.5">
      <c r="B25" s="42" t="s">
        <v>144</v>
      </c>
      <c r="D25" s="4"/>
      <c r="E25" s="4"/>
      <c r="F25" s="43"/>
    </row>
    <row r="26" spans="1:6" s="26" customFormat="1" ht="16.5">
      <c r="B26" s="42"/>
      <c r="D26" s="44"/>
      <c r="E26" s="45"/>
      <c r="F26" s="43"/>
    </row>
    <row r="27" spans="1:6" s="26" customFormat="1" ht="15" hidden="1">
      <c r="A27" s="132" t="s">
        <v>8</v>
      </c>
      <c r="B27" s="132"/>
      <c r="D27" s="46"/>
      <c r="E27" s="47"/>
      <c r="F27" s="48"/>
    </row>
    <row r="28" spans="1:6" s="26" customFormat="1" ht="15" hidden="1">
      <c r="B28" s="42" t="s">
        <v>9</v>
      </c>
      <c r="C28" s="26" t="s">
        <v>10</v>
      </c>
      <c r="D28" s="49"/>
      <c r="E28" s="50"/>
      <c r="F28" s="51"/>
    </row>
    <row r="29" spans="1:6" ht="15" hidden="1">
      <c r="A29" s="26"/>
      <c r="B29" s="26" t="s">
        <v>11</v>
      </c>
      <c r="C29" s="26" t="s">
        <v>12</v>
      </c>
      <c r="D29" s="46"/>
      <c r="E29" s="52"/>
      <c r="F29" s="53"/>
    </row>
    <row r="30" spans="1:6" ht="15" hidden="1">
      <c r="B30" s="2" t="s">
        <v>13</v>
      </c>
      <c r="C30" s="54">
        <v>14716</v>
      </c>
      <c r="D30" s="52"/>
      <c r="E30" s="55"/>
      <c r="F30" s="56"/>
    </row>
    <row r="31" spans="1:6" ht="15" hidden="1">
      <c r="D31" s="57"/>
      <c r="E31" s="55"/>
      <c r="F31" s="58"/>
    </row>
  </sheetData>
  <mergeCells count="5">
    <mergeCell ref="A5:F5"/>
    <mergeCell ref="C23:F23"/>
    <mergeCell ref="A27:B27"/>
    <mergeCell ref="A1:F1"/>
    <mergeCell ref="E3:F3"/>
  </mergeCells>
  <pageMargins left="1.45" right="0.7" top="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5"/>
  <sheetViews>
    <sheetView showZeros="0" topLeftCell="A6" zoomScaleNormal="100" workbookViewId="0">
      <selection activeCell="A137" sqref="A137:I137"/>
    </sheetView>
  </sheetViews>
  <sheetFormatPr defaultRowHeight="15"/>
  <cols>
    <col min="1" max="1" width="4.85546875" style="83" customWidth="1"/>
    <col min="2" max="2" width="35.140625" customWidth="1"/>
    <col min="3" max="3" width="9" style="59" customWidth="1"/>
    <col min="4" max="4" width="12" style="59" customWidth="1"/>
    <col min="5" max="5" width="9.42578125" style="61" customWidth="1"/>
    <col min="6" max="6" width="11.5703125" style="59" bestFit="1" customWidth="1"/>
    <col min="7" max="7" width="12.140625" style="59" customWidth="1"/>
    <col min="8" max="8" width="12.7109375" style="59" bestFit="1" customWidth="1"/>
    <col min="9" max="9" width="10.7109375" style="60" bestFit="1" customWidth="1"/>
  </cols>
  <sheetData>
    <row r="1" spans="1:9">
      <c r="A1" s="133" t="s">
        <v>145</v>
      </c>
      <c r="B1" s="133"/>
      <c r="C1" s="133"/>
      <c r="D1" s="133"/>
      <c r="E1" s="133"/>
      <c r="F1" s="133"/>
      <c r="G1" s="133"/>
      <c r="H1" s="133"/>
      <c r="I1" s="133"/>
    </row>
    <row r="3" spans="1:9">
      <c r="A3" s="1" t="s">
        <v>146</v>
      </c>
      <c r="G3" s="62"/>
      <c r="H3" s="62"/>
      <c r="I3" s="63"/>
    </row>
    <row r="5" spans="1:9" ht="15.75">
      <c r="A5" s="137" t="s">
        <v>147</v>
      </c>
      <c r="B5" s="137"/>
      <c r="C5" s="137"/>
      <c r="D5" s="137"/>
      <c r="E5" s="137"/>
      <c r="F5" s="137"/>
      <c r="G5" s="137"/>
      <c r="H5" s="137"/>
      <c r="I5" s="137"/>
    </row>
    <row r="6" spans="1:9">
      <c r="A6" s="138" t="s">
        <v>148</v>
      </c>
      <c r="B6" s="138"/>
      <c r="C6" s="138"/>
      <c r="D6" s="138"/>
      <c r="E6" s="138"/>
      <c r="F6" s="138"/>
      <c r="G6" s="138"/>
      <c r="H6" s="138"/>
      <c r="I6" s="138"/>
    </row>
    <row r="8" spans="1:9" s="70" customFormat="1" ht="76.5">
      <c r="A8" s="64" t="s">
        <v>122</v>
      </c>
      <c r="B8" s="65" t="s">
        <v>149</v>
      </c>
      <c r="C8" s="66" t="s">
        <v>150</v>
      </c>
      <c r="D8" s="67" t="s">
        <v>290</v>
      </c>
      <c r="E8" s="68" t="s">
        <v>151</v>
      </c>
      <c r="F8" s="67" t="s">
        <v>152</v>
      </c>
      <c r="G8" s="66" t="s">
        <v>153</v>
      </c>
      <c r="H8" s="67" t="s">
        <v>291</v>
      </c>
      <c r="I8" s="69" t="s">
        <v>292</v>
      </c>
    </row>
    <row r="9" spans="1:9" s="75" customFormat="1">
      <c r="A9" s="71">
        <v>1</v>
      </c>
      <c r="B9" s="72" t="s">
        <v>154</v>
      </c>
      <c r="C9" s="86">
        <v>373</v>
      </c>
      <c r="D9" s="116">
        <v>2754.2619719999998</v>
      </c>
      <c r="E9" s="86">
        <v>281</v>
      </c>
      <c r="F9" s="116">
        <v>3056.9776616875001</v>
      </c>
      <c r="G9" s="86">
        <v>879</v>
      </c>
      <c r="H9" s="116">
        <v>1064.1118311381676</v>
      </c>
      <c r="I9" s="74">
        <f>D9+F9+H9</f>
        <v>6875.3514648256678</v>
      </c>
    </row>
    <row r="10" spans="1:9" s="75" customFormat="1" ht="30">
      <c r="A10" s="71">
        <v>2</v>
      </c>
      <c r="B10" s="72" t="s">
        <v>155</v>
      </c>
      <c r="C10" s="86">
        <v>2</v>
      </c>
      <c r="D10" s="116">
        <v>4000.7586379999998</v>
      </c>
      <c r="E10" s="86">
        <v>3</v>
      </c>
      <c r="F10" s="116">
        <v>-152.761303</v>
      </c>
      <c r="G10" s="86">
        <v>24</v>
      </c>
      <c r="H10" s="116">
        <v>76.160067905980057</v>
      </c>
      <c r="I10" s="74">
        <f t="shared" ref="I10:I26" si="0">D10+F10+H10</f>
        <v>3924.1574029059802</v>
      </c>
    </row>
    <row r="11" spans="1:9" s="75" customFormat="1" ht="30">
      <c r="A11" s="71">
        <v>3</v>
      </c>
      <c r="B11" s="72" t="s">
        <v>156</v>
      </c>
      <c r="C11" s="86">
        <v>361</v>
      </c>
      <c r="D11" s="116">
        <v>256.31596300000001</v>
      </c>
      <c r="E11" s="86">
        <v>52</v>
      </c>
      <c r="F11" s="116">
        <v>64.133881000000002</v>
      </c>
      <c r="G11" s="86">
        <v>1145</v>
      </c>
      <c r="H11" s="116">
        <v>624.48193155817512</v>
      </c>
      <c r="I11" s="74">
        <f t="shared" si="0"/>
        <v>944.9317755581751</v>
      </c>
    </row>
    <row r="12" spans="1:9" s="75" customFormat="1">
      <c r="A12" s="71">
        <v>4</v>
      </c>
      <c r="B12" s="72" t="s">
        <v>157</v>
      </c>
      <c r="C12" s="86">
        <v>28</v>
      </c>
      <c r="D12" s="116">
        <v>243.85519199999999</v>
      </c>
      <c r="E12" s="86">
        <v>13</v>
      </c>
      <c r="F12" s="116">
        <v>338.68742300000002</v>
      </c>
      <c r="G12" s="86">
        <v>123</v>
      </c>
      <c r="H12" s="116">
        <v>218.70245219383847</v>
      </c>
      <c r="I12" s="74">
        <f t="shared" si="0"/>
        <v>801.24506719383851</v>
      </c>
    </row>
    <row r="13" spans="1:9" s="75" customFormat="1" ht="30">
      <c r="A13" s="71">
        <v>5</v>
      </c>
      <c r="B13" s="72" t="s">
        <v>158</v>
      </c>
      <c r="C13" s="86">
        <v>153</v>
      </c>
      <c r="D13" s="116">
        <v>36.695585999999999</v>
      </c>
      <c r="E13" s="86">
        <v>31</v>
      </c>
      <c r="F13" s="116">
        <v>37.167555601562498</v>
      </c>
      <c r="G13" s="86">
        <v>405</v>
      </c>
      <c r="H13" s="116">
        <v>324.95369927191643</v>
      </c>
      <c r="I13" s="74">
        <f t="shared" si="0"/>
        <v>398.8168408734789</v>
      </c>
    </row>
    <row r="14" spans="1:9" s="75" customFormat="1" ht="30">
      <c r="A14" s="71">
        <v>6</v>
      </c>
      <c r="B14" s="77" t="s">
        <v>159</v>
      </c>
      <c r="C14" s="86">
        <v>3</v>
      </c>
      <c r="D14" s="116">
        <v>0.14499999999999999</v>
      </c>
      <c r="E14" s="86">
        <v>2</v>
      </c>
      <c r="F14" s="116">
        <v>0.38435000000000002</v>
      </c>
      <c r="G14" s="86">
        <v>21</v>
      </c>
      <c r="H14" s="116">
        <v>267.97524973792463</v>
      </c>
      <c r="I14" s="74">
        <f t="shared" si="0"/>
        <v>268.50459973792465</v>
      </c>
    </row>
    <row r="15" spans="1:9" s="75" customFormat="1">
      <c r="A15" s="71">
        <v>7</v>
      </c>
      <c r="B15" s="72" t="s">
        <v>163</v>
      </c>
      <c r="C15" s="86">
        <v>113</v>
      </c>
      <c r="D15" s="116">
        <v>22.956479999999999</v>
      </c>
      <c r="E15" s="86">
        <v>17</v>
      </c>
      <c r="F15" s="116">
        <v>16.288734000000002</v>
      </c>
      <c r="G15" s="86">
        <v>210</v>
      </c>
      <c r="H15" s="116">
        <v>100.25280540077298</v>
      </c>
      <c r="I15" s="74">
        <f t="shared" si="0"/>
        <v>139.49801940077299</v>
      </c>
    </row>
    <row r="16" spans="1:9" s="75" customFormat="1" ht="30">
      <c r="A16" s="71">
        <v>8</v>
      </c>
      <c r="B16" s="72" t="s">
        <v>161</v>
      </c>
      <c r="C16" s="86">
        <v>38</v>
      </c>
      <c r="D16" s="116">
        <v>22.820004000000001</v>
      </c>
      <c r="E16" s="86">
        <v>5</v>
      </c>
      <c r="F16" s="116">
        <v>9.1204350000000005</v>
      </c>
      <c r="G16" s="86">
        <v>247</v>
      </c>
      <c r="H16" s="116">
        <v>86.082262236444933</v>
      </c>
      <c r="I16" s="74">
        <f t="shared" si="0"/>
        <v>118.02270123644493</v>
      </c>
    </row>
    <row r="17" spans="1:9" s="75" customFormat="1">
      <c r="A17" s="71">
        <v>9</v>
      </c>
      <c r="B17" s="72" t="s">
        <v>162</v>
      </c>
      <c r="C17" s="86">
        <v>38</v>
      </c>
      <c r="D17" s="116">
        <v>17.958141000000001</v>
      </c>
      <c r="E17" s="86">
        <v>10</v>
      </c>
      <c r="F17" s="116">
        <v>15.947234</v>
      </c>
      <c r="G17" s="86">
        <v>164</v>
      </c>
      <c r="H17" s="116">
        <v>79.627721161559805</v>
      </c>
      <c r="I17" s="74">
        <f t="shared" si="0"/>
        <v>113.5330961615598</v>
      </c>
    </row>
    <row r="18" spans="1:9" s="75" customFormat="1">
      <c r="A18" s="71">
        <v>10</v>
      </c>
      <c r="B18" s="72" t="s">
        <v>160</v>
      </c>
      <c r="C18" s="86">
        <v>34</v>
      </c>
      <c r="D18" s="116">
        <v>26.203303999999999</v>
      </c>
      <c r="E18" s="86">
        <v>5</v>
      </c>
      <c r="F18" s="116">
        <v>21.25</v>
      </c>
      <c r="G18" s="86">
        <v>95</v>
      </c>
      <c r="H18" s="116">
        <v>62.361818370792825</v>
      </c>
      <c r="I18" s="74">
        <f t="shared" si="0"/>
        <v>109.81512237079284</v>
      </c>
    </row>
    <row r="19" spans="1:9" s="75" customFormat="1">
      <c r="A19" s="71">
        <v>11</v>
      </c>
      <c r="B19" s="76" t="s">
        <v>164</v>
      </c>
      <c r="C19" s="86">
        <v>5</v>
      </c>
      <c r="D19" s="116">
        <v>33.733131999999998</v>
      </c>
      <c r="E19" s="86">
        <v>3</v>
      </c>
      <c r="F19" s="116">
        <v>32.118153999999997</v>
      </c>
      <c r="G19" s="86">
        <v>16</v>
      </c>
      <c r="H19" s="116">
        <v>24.938124374623396</v>
      </c>
      <c r="I19" s="74">
        <f t="shared" si="0"/>
        <v>90.789410374623387</v>
      </c>
    </row>
    <row r="20" spans="1:9" s="75" customFormat="1">
      <c r="A20" s="71">
        <v>12</v>
      </c>
      <c r="B20" s="72" t="s">
        <v>165</v>
      </c>
      <c r="C20" s="86">
        <v>25</v>
      </c>
      <c r="D20" s="116">
        <v>8.0408500000000007</v>
      </c>
      <c r="E20" s="86">
        <v>8</v>
      </c>
      <c r="F20" s="116">
        <v>9.0194229999999997</v>
      </c>
      <c r="G20" s="86">
        <v>69</v>
      </c>
      <c r="H20" s="116">
        <v>31.193923751957488</v>
      </c>
      <c r="I20" s="74">
        <f t="shared" si="0"/>
        <v>48.254196751957494</v>
      </c>
    </row>
    <row r="21" spans="1:9" s="75" customFormat="1" ht="30">
      <c r="A21" s="71">
        <v>13</v>
      </c>
      <c r="B21" s="72" t="s">
        <v>166</v>
      </c>
      <c r="C21" s="86">
        <v>28</v>
      </c>
      <c r="D21" s="116">
        <v>11.410657</v>
      </c>
      <c r="E21" s="86">
        <v>2</v>
      </c>
      <c r="F21" s="116">
        <v>1.2</v>
      </c>
      <c r="G21" s="86">
        <v>84</v>
      </c>
      <c r="H21" s="116">
        <v>10.066188945584058</v>
      </c>
      <c r="I21" s="74">
        <f t="shared" si="0"/>
        <v>22.676845945584056</v>
      </c>
    </row>
    <row r="22" spans="1:9" s="75" customFormat="1" ht="30">
      <c r="A22" s="71">
        <v>14</v>
      </c>
      <c r="B22" s="72" t="s">
        <v>167</v>
      </c>
      <c r="C22" s="86">
        <v>4</v>
      </c>
      <c r="D22" s="116">
        <v>3.2863190000000002</v>
      </c>
      <c r="E22" s="86">
        <v>1</v>
      </c>
      <c r="F22" s="116">
        <v>2.75</v>
      </c>
      <c r="G22" s="86">
        <v>15</v>
      </c>
      <c r="H22" s="116">
        <v>4.4715533833175485</v>
      </c>
      <c r="I22" s="74">
        <f t="shared" si="0"/>
        <v>10.507872383317549</v>
      </c>
    </row>
    <row r="23" spans="1:9" s="75" customFormat="1" ht="45">
      <c r="A23" s="71">
        <v>15</v>
      </c>
      <c r="B23" s="77" t="s">
        <v>168</v>
      </c>
      <c r="C23" s="86">
        <v>2</v>
      </c>
      <c r="D23" s="116">
        <v>0.63</v>
      </c>
      <c r="E23" s="86">
        <v>0</v>
      </c>
      <c r="F23" s="116">
        <v>0</v>
      </c>
      <c r="G23" s="86">
        <v>6</v>
      </c>
      <c r="H23" s="116">
        <v>6.2888449500731767</v>
      </c>
      <c r="I23" s="74">
        <f t="shared" si="0"/>
        <v>6.9188449500731766</v>
      </c>
    </row>
    <row r="24" spans="1:9" s="75" customFormat="1">
      <c r="A24" s="71">
        <v>16</v>
      </c>
      <c r="B24" s="129" t="s">
        <v>169</v>
      </c>
      <c r="C24" s="86">
        <v>1</v>
      </c>
      <c r="D24" s="116">
        <v>0.40766599999999997</v>
      </c>
      <c r="E24" s="86">
        <v>0</v>
      </c>
      <c r="F24" s="116">
        <v>0</v>
      </c>
      <c r="G24" s="86">
        <v>6</v>
      </c>
      <c r="H24" s="116">
        <v>4.530790328742361</v>
      </c>
      <c r="I24" s="74">
        <f t="shared" si="0"/>
        <v>4.9384563287423608</v>
      </c>
    </row>
    <row r="25" spans="1:9" s="75" customFormat="1">
      <c r="A25" s="71">
        <v>17</v>
      </c>
      <c r="B25" s="78" t="s">
        <v>170</v>
      </c>
      <c r="C25" s="86">
        <v>3</v>
      </c>
      <c r="D25" s="116">
        <v>0.42342400000000002</v>
      </c>
      <c r="E25" s="86">
        <v>2</v>
      </c>
      <c r="F25" s="116">
        <v>0.868788</v>
      </c>
      <c r="G25" s="86">
        <v>15</v>
      </c>
      <c r="H25" s="116">
        <v>3.3687950412610812</v>
      </c>
      <c r="I25" s="74">
        <f t="shared" si="0"/>
        <v>4.6610070412610813</v>
      </c>
    </row>
    <row r="26" spans="1:9" s="75" customFormat="1">
      <c r="A26" s="71">
        <v>18</v>
      </c>
      <c r="B26" s="77" t="s">
        <v>171</v>
      </c>
      <c r="C26" s="86">
        <v>1</v>
      </c>
      <c r="D26" s="116">
        <v>0.4536</v>
      </c>
      <c r="E26" s="86">
        <v>1</v>
      </c>
      <c r="F26" s="116">
        <v>1.603</v>
      </c>
      <c r="G26" s="86">
        <v>4</v>
      </c>
      <c r="H26" s="116">
        <v>1.0689506757338396</v>
      </c>
      <c r="I26" s="74">
        <f t="shared" si="0"/>
        <v>3.1255506757338396</v>
      </c>
    </row>
    <row r="27" spans="1:9" s="82" customFormat="1" ht="14.25" customHeight="1">
      <c r="A27" s="139" t="s">
        <v>213</v>
      </c>
      <c r="B27" s="140"/>
      <c r="C27" s="79">
        <f t="shared" ref="C27:H27" si="1">SUM(C9:C26)</f>
        <v>1212</v>
      </c>
      <c r="D27" s="117">
        <f t="shared" si="1"/>
        <v>7440.3559279999999</v>
      </c>
      <c r="E27" s="79">
        <f t="shared" si="1"/>
        <v>436</v>
      </c>
      <c r="F27" s="117">
        <f t="shared" si="1"/>
        <v>3454.7553362890631</v>
      </c>
      <c r="G27" s="79">
        <f t="shared" si="1"/>
        <v>3528</v>
      </c>
      <c r="H27" s="117">
        <f t="shared" si="1"/>
        <v>2990.6370104268658</v>
      </c>
      <c r="I27" s="81">
        <f>SUM(I9:I26)</f>
        <v>13885.748274715928</v>
      </c>
    </row>
    <row r="28" spans="1:9">
      <c r="F28" s="84"/>
    </row>
    <row r="32" spans="1:9" ht="15.75">
      <c r="A32" s="137" t="s">
        <v>172</v>
      </c>
      <c r="B32" s="137"/>
      <c r="C32" s="137"/>
      <c r="D32" s="137"/>
      <c r="E32" s="137"/>
      <c r="F32" s="137"/>
      <c r="G32" s="137"/>
      <c r="H32" s="137"/>
      <c r="I32" s="137"/>
    </row>
    <row r="33" spans="1:9">
      <c r="A33" s="138" t="str">
        <f>A6</f>
        <v>As from January 01 to May 20, 2020</v>
      </c>
      <c r="B33" s="138"/>
      <c r="C33" s="138"/>
      <c r="D33" s="138"/>
      <c r="E33" s="138"/>
      <c r="F33" s="138"/>
      <c r="G33" s="138"/>
      <c r="H33" s="138"/>
      <c r="I33" s="138"/>
    </row>
    <row r="35" spans="1:9" s="70" customFormat="1" ht="76.5">
      <c r="A35" s="64" t="s">
        <v>122</v>
      </c>
      <c r="B35" s="65" t="s">
        <v>173</v>
      </c>
      <c r="C35" s="66" t="s">
        <v>150</v>
      </c>
      <c r="D35" s="67" t="s">
        <v>293</v>
      </c>
      <c r="E35" s="68" t="s">
        <v>151</v>
      </c>
      <c r="F35" s="67" t="s">
        <v>152</v>
      </c>
      <c r="G35" s="66" t="s">
        <v>153</v>
      </c>
      <c r="H35" s="67" t="s">
        <v>291</v>
      </c>
      <c r="I35" s="69" t="s">
        <v>292</v>
      </c>
    </row>
    <row r="36" spans="1:9" s="75" customFormat="1">
      <c r="A36" s="85">
        <v>1</v>
      </c>
      <c r="B36" s="76" t="s">
        <v>14</v>
      </c>
      <c r="C36" s="86">
        <v>103</v>
      </c>
      <c r="D36" s="116">
        <v>4318.5231739999999</v>
      </c>
      <c r="E36" s="86">
        <v>35</v>
      </c>
      <c r="F36" s="116">
        <v>494.50856499999998</v>
      </c>
      <c r="G36" s="86">
        <v>223</v>
      </c>
      <c r="H36" s="116">
        <v>492.01098335975979</v>
      </c>
      <c r="I36" s="74">
        <v>5305.0427223597599</v>
      </c>
    </row>
    <row r="37" spans="1:9" s="75" customFormat="1">
      <c r="A37" s="85">
        <v>2</v>
      </c>
      <c r="B37" s="76" t="s">
        <v>174</v>
      </c>
      <c r="C37" s="86">
        <v>12</v>
      </c>
      <c r="D37" s="116">
        <v>42.199691999999999</v>
      </c>
      <c r="E37" s="86">
        <v>6</v>
      </c>
      <c r="F37" s="116">
        <v>1365.3</v>
      </c>
      <c r="G37" s="86">
        <v>60</v>
      </c>
      <c r="H37" s="116">
        <v>45.014653846776255</v>
      </c>
      <c r="I37" s="74">
        <v>1452.5143458467762</v>
      </c>
    </row>
    <row r="38" spans="1:9" s="75" customFormat="1">
      <c r="A38" s="85">
        <v>3</v>
      </c>
      <c r="B38" s="76" t="s">
        <v>175</v>
      </c>
      <c r="C38" s="86">
        <v>176</v>
      </c>
      <c r="D38" s="116">
        <v>694.92967299999998</v>
      </c>
      <c r="E38" s="86">
        <v>55</v>
      </c>
      <c r="F38" s="116">
        <v>333.65427860156251</v>
      </c>
      <c r="G38" s="86">
        <v>583</v>
      </c>
      <c r="H38" s="116">
        <v>237.74427227628627</v>
      </c>
      <c r="I38" s="74">
        <v>1266.3282238778488</v>
      </c>
    </row>
    <row r="39" spans="1:9" s="75" customFormat="1">
      <c r="A39" s="85">
        <v>4</v>
      </c>
      <c r="B39" s="76" t="s">
        <v>176</v>
      </c>
      <c r="C39" s="86">
        <v>133</v>
      </c>
      <c r="D39" s="116">
        <v>221.11935399999999</v>
      </c>
      <c r="E39" s="86">
        <v>54</v>
      </c>
      <c r="F39" s="116">
        <v>245.50940299999999</v>
      </c>
      <c r="G39" s="86">
        <v>326</v>
      </c>
      <c r="H39" s="116">
        <v>798.64976890870116</v>
      </c>
      <c r="I39" s="74">
        <v>1265.2785259087011</v>
      </c>
    </row>
    <row r="40" spans="1:9" s="75" customFormat="1">
      <c r="A40" s="85">
        <v>5</v>
      </c>
      <c r="B40" s="76" t="s">
        <v>177</v>
      </c>
      <c r="C40" s="86">
        <v>325</v>
      </c>
      <c r="D40" s="116">
        <v>441.65968400000003</v>
      </c>
      <c r="E40" s="86">
        <v>122</v>
      </c>
      <c r="F40" s="116">
        <v>303.66233299999999</v>
      </c>
      <c r="G40" s="86">
        <v>1121</v>
      </c>
      <c r="H40" s="116">
        <v>476.80051749620452</v>
      </c>
      <c r="I40" s="74">
        <v>1222.1225344962045</v>
      </c>
    </row>
    <row r="41" spans="1:9" s="88" customFormat="1">
      <c r="A41" s="85">
        <v>6</v>
      </c>
      <c r="B41" s="76" t="s">
        <v>178</v>
      </c>
      <c r="C41" s="86">
        <v>61</v>
      </c>
      <c r="D41" s="116">
        <v>743.15802699999995</v>
      </c>
      <c r="E41" s="86">
        <v>39</v>
      </c>
      <c r="F41" s="116">
        <v>244.05137500000001</v>
      </c>
      <c r="G41" s="86">
        <v>261</v>
      </c>
      <c r="H41" s="116">
        <v>203.35217335721356</v>
      </c>
      <c r="I41" s="74">
        <v>1190.5615753572135</v>
      </c>
    </row>
    <row r="42" spans="1:9" s="75" customFormat="1">
      <c r="A42" s="85">
        <v>7</v>
      </c>
      <c r="B42" s="87" t="s">
        <v>277</v>
      </c>
      <c r="C42" s="86">
        <v>113</v>
      </c>
      <c r="D42" s="116">
        <v>500.258398</v>
      </c>
      <c r="E42" s="86">
        <v>39</v>
      </c>
      <c r="F42" s="116">
        <v>67.757726687499996</v>
      </c>
      <c r="G42" s="86">
        <v>46</v>
      </c>
      <c r="H42" s="116">
        <v>73.836728149183088</v>
      </c>
      <c r="I42" s="74">
        <v>641.85285283668304</v>
      </c>
    </row>
    <row r="43" spans="1:9" s="75" customFormat="1">
      <c r="A43" s="85">
        <v>8</v>
      </c>
      <c r="B43" s="76" t="s">
        <v>179</v>
      </c>
      <c r="C43" s="86">
        <v>10</v>
      </c>
      <c r="D43" s="116">
        <v>59.632351</v>
      </c>
      <c r="E43" s="86">
        <v>17</v>
      </c>
      <c r="F43" s="116">
        <v>55.595221000000002</v>
      </c>
      <c r="G43" s="86">
        <v>20</v>
      </c>
      <c r="H43" s="116">
        <v>175.75048779504178</v>
      </c>
      <c r="I43" s="74">
        <v>290.97805979504176</v>
      </c>
    </row>
    <row r="44" spans="1:9" s="75" customFormat="1">
      <c r="A44" s="85">
        <v>9</v>
      </c>
      <c r="B44" s="76" t="s">
        <v>180</v>
      </c>
      <c r="C44" s="86">
        <v>9</v>
      </c>
      <c r="D44" s="116">
        <v>43.009729</v>
      </c>
      <c r="E44" s="86">
        <v>6</v>
      </c>
      <c r="F44" s="116">
        <v>105.617701</v>
      </c>
      <c r="G44" s="86">
        <v>20</v>
      </c>
      <c r="H44" s="116">
        <v>81.625514208573648</v>
      </c>
      <c r="I44" s="74">
        <v>230.25294420857364</v>
      </c>
    </row>
    <row r="45" spans="1:9" s="75" customFormat="1">
      <c r="A45" s="85">
        <v>10</v>
      </c>
      <c r="B45" s="86" t="s">
        <v>19</v>
      </c>
      <c r="C45" s="86">
        <v>1</v>
      </c>
      <c r="D45" s="116">
        <v>100</v>
      </c>
      <c r="E45" s="86">
        <v>0</v>
      </c>
      <c r="F45" s="116">
        <v>0</v>
      </c>
      <c r="G45" s="86">
        <v>14</v>
      </c>
      <c r="H45" s="116">
        <v>34.600855700030991</v>
      </c>
      <c r="I45" s="74">
        <v>134.60085570003099</v>
      </c>
    </row>
    <row r="46" spans="1:9" s="75" customFormat="1">
      <c r="A46" s="85">
        <v>11</v>
      </c>
      <c r="B46" s="86" t="s">
        <v>17</v>
      </c>
      <c r="C46" s="86">
        <v>19</v>
      </c>
      <c r="D46" s="116">
        <v>70.277000000000001</v>
      </c>
      <c r="E46" s="86">
        <v>8</v>
      </c>
      <c r="F46" s="116">
        <v>31.15</v>
      </c>
      <c r="G46" s="86">
        <v>11</v>
      </c>
      <c r="H46" s="116">
        <v>15.85718936816734</v>
      </c>
      <c r="I46" s="74">
        <v>117.28418936816733</v>
      </c>
    </row>
    <row r="47" spans="1:9" s="75" customFormat="1">
      <c r="A47" s="85">
        <v>12</v>
      </c>
      <c r="B47" s="76" t="s">
        <v>181</v>
      </c>
      <c r="C47" s="86">
        <v>46</v>
      </c>
      <c r="D47" s="116">
        <v>38.408852000000003</v>
      </c>
      <c r="E47" s="86">
        <v>6</v>
      </c>
      <c r="F47" s="116">
        <v>6.1528140000000002</v>
      </c>
      <c r="G47" s="86">
        <v>112</v>
      </c>
      <c r="H47" s="116">
        <v>72.18897294351116</v>
      </c>
      <c r="I47" s="74">
        <v>116.75063894351116</v>
      </c>
    </row>
    <row r="48" spans="1:9" s="75" customFormat="1">
      <c r="A48" s="85">
        <v>13</v>
      </c>
      <c r="B48" s="76" t="s">
        <v>15</v>
      </c>
      <c r="C48" s="86">
        <v>12</v>
      </c>
      <c r="D48" s="116">
        <v>47.606999999999999</v>
      </c>
      <c r="E48" s="86">
        <v>5</v>
      </c>
      <c r="F48" s="116">
        <v>41.372247999999999</v>
      </c>
      <c r="G48" s="86">
        <v>76</v>
      </c>
      <c r="H48" s="116">
        <v>11.473199257854882</v>
      </c>
      <c r="I48" s="74">
        <v>100.45244725785489</v>
      </c>
    </row>
    <row r="49" spans="1:9" s="75" customFormat="1">
      <c r="A49" s="85">
        <v>14</v>
      </c>
      <c r="B49" s="76" t="s">
        <v>182</v>
      </c>
      <c r="C49" s="86">
        <v>1</v>
      </c>
      <c r="D49" s="116">
        <v>0.39740799999999998</v>
      </c>
      <c r="E49" s="86">
        <v>3</v>
      </c>
      <c r="F49" s="116">
        <v>73.219650999999999</v>
      </c>
      <c r="G49" s="86">
        <v>1</v>
      </c>
      <c r="H49" s="116">
        <v>2.0117069811483201E-2</v>
      </c>
      <c r="I49" s="74">
        <v>73.637176069811474</v>
      </c>
    </row>
    <row r="50" spans="1:9" s="75" customFormat="1">
      <c r="A50" s="85">
        <v>15</v>
      </c>
      <c r="B50" s="76" t="s">
        <v>183</v>
      </c>
      <c r="C50" s="86">
        <v>14</v>
      </c>
      <c r="D50" s="116">
        <v>4.4862190000000002</v>
      </c>
      <c r="E50" s="86">
        <v>2</v>
      </c>
      <c r="F50" s="116">
        <v>20.25</v>
      </c>
      <c r="G50" s="86">
        <v>38</v>
      </c>
      <c r="H50" s="116">
        <v>40.045960386674707</v>
      </c>
      <c r="I50" s="74">
        <v>64.782179386674699</v>
      </c>
    </row>
    <row r="51" spans="1:9" s="75" customFormat="1">
      <c r="A51" s="85">
        <v>16</v>
      </c>
      <c r="B51" s="76" t="s">
        <v>184</v>
      </c>
      <c r="C51" s="86">
        <v>25</v>
      </c>
      <c r="D51" s="116">
        <v>23.585272</v>
      </c>
      <c r="E51" s="86">
        <v>4</v>
      </c>
      <c r="F51" s="116">
        <v>6.5729899999999999</v>
      </c>
      <c r="G51" s="86">
        <v>87</v>
      </c>
      <c r="H51" s="116">
        <v>27.255213201032934</v>
      </c>
      <c r="I51" s="74">
        <v>57.413475201032938</v>
      </c>
    </row>
    <row r="52" spans="1:9" s="75" customFormat="1">
      <c r="A52" s="85">
        <v>17</v>
      </c>
      <c r="B52" s="76" t="s">
        <v>16</v>
      </c>
      <c r="C52" s="86">
        <v>26</v>
      </c>
      <c r="D52" s="116">
        <v>2.9324520000000001</v>
      </c>
      <c r="E52" s="86">
        <v>1</v>
      </c>
      <c r="F52" s="116">
        <v>7.0000000000000007E-2</v>
      </c>
      <c r="G52" s="86">
        <v>70</v>
      </c>
      <c r="H52" s="116">
        <v>48.495879242799369</v>
      </c>
      <c r="I52" s="74">
        <v>51.498331242799367</v>
      </c>
    </row>
    <row r="53" spans="1:9" s="75" customFormat="1">
      <c r="A53" s="85">
        <v>18</v>
      </c>
      <c r="B53" s="76" t="s">
        <v>20</v>
      </c>
      <c r="C53" s="86">
        <v>14</v>
      </c>
      <c r="D53" s="116">
        <v>33.162067999999998</v>
      </c>
      <c r="E53" s="86">
        <v>4</v>
      </c>
      <c r="F53" s="116">
        <v>3</v>
      </c>
      <c r="G53" s="86">
        <v>11</v>
      </c>
      <c r="H53" s="116">
        <v>7.9684949482654801</v>
      </c>
      <c r="I53" s="74">
        <v>44.130562948265478</v>
      </c>
    </row>
    <row r="54" spans="1:9" s="75" customFormat="1">
      <c r="A54" s="85">
        <v>19</v>
      </c>
      <c r="B54" s="76" t="s">
        <v>21</v>
      </c>
      <c r="C54" s="86">
        <v>8</v>
      </c>
      <c r="D54" s="116">
        <v>0.252552</v>
      </c>
      <c r="E54" s="86">
        <v>2</v>
      </c>
      <c r="F54" s="116">
        <v>3.899953</v>
      </c>
      <c r="G54" s="86">
        <v>48</v>
      </c>
      <c r="H54" s="116">
        <v>34.894896732575027</v>
      </c>
      <c r="I54" s="74">
        <v>39.047401732575025</v>
      </c>
    </row>
    <row r="55" spans="1:9" s="75" customFormat="1">
      <c r="A55" s="85">
        <v>20</v>
      </c>
      <c r="B55" s="76" t="s">
        <v>185</v>
      </c>
      <c r="C55" s="86">
        <v>12</v>
      </c>
      <c r="D55" s="116">
        <v>18.854220000000002</v>
      </c>
      <c r="E55" s="86">
        <v>5</v>
      </c>
      <c r="F55" s="116">
        <v>6.6405640000000004</v>
      </c>
      <c r="G55" s="86">
        <v>32</v>
      </c>
      <c r="H55" s="116">
        <v>10.867421060712754</v>
      </c>
      <c r="I55" s="74">
        <v>36.362205060712753</v>
      </c>
    </row>
    <row r="56" spans="1:9" s="75" customFormat="1">
      <c r="A56" s="85">
        <v>21</v>
      </c>
      <c r="B56" s="76" t="s">
        <v>18</v>
      </c>
      <c r="C56" s="86">
        <v>0</v>
      </c>
      <c r="D56" s="116">
        <v>0</v>
      </c>
      <c r="E56" s="86">
        <v>4</v>
      </c>
      <c r="F56" s="116">
        <v>16.170000000000002</v>
      </c>
      <c r="G56" s="86">
        <v>1</v>
      </c>
      <c r="H56" s="116">
        <v>9.7384522682275989</v>
      </c>
      <c r="I56" s="74">
        <v>25.908452268227599</v>
      </c>
    </row>
    <row r="57" spans="1:9" s="75" customFormat="1">
      <c r="A57" s="85">
        <v>22</v>
      </c>
      <c r="B57" s="86" t="s">
        <v>186</v>
      </c>
      <c r="C57" s="86">
        <v>7</v>
      </c>
      <c r="D57" s="116">
        <v>7.6470000000000002</v>
      </c>
      <c r="E57" s="86">
        <v>3</v>
      </c>
      <c r="F57" s="116">
        <v>3.196132</v>
      </c>
      <c r="G57" s="86">
        <v>16</v>
      </c>
      <c r="H57" s="116">
        <v>3.4812372699139185</v>
      </c>
      <c r="I57" s="74">
        <v>14.32436926991392</v>
      </c>
    </row>
    <row r="58" spans="1:9" s="75" customFormat="1">
      <c r="A58" s="85">
        <v>23</v>
      </c>
      <c r="B58" s="76" t="s">
        <v>23</v>
      </c>
      <c r="C58" s="86">
        <v>1</v>
      </c>
      <c r="D58" s="116">
        <v>0.5</v>
      </c>
      <c r="E58" s="86">
        <v>2</v>
      </c>
      <c r="F58" s="116">
        <v>4.8112079999999997</v>
      </c>
      <c r="G58" s="86">
        <v>2</v>
      </c>
      <c r="H58" s="116">
        <v>8.2103426013600806</v>
      </c>
      <c r="I58" s="74">
        <v>13.521550601360079</v>
      </c>
    </row>
    <row r="59" spans="1:9" s="75" customFormat="1">
      <c r="A59" s="85">
        <v>24</v>
      </c>
      <c r="B59" s="76" t="s">
        <v>22</v>
      </c>
      <c r="C59" s="86">
        <v>1</v>
      </c>
      <c r="D59" s="116">
        <v>1.5</v>
      </c>
      <c r="E59" s="86">
        <v>1</v>
      </c>
      <c r="F59" s="116">
        <v>3.0625</v>
      </c>
      <c r="G59" s="86">
        <v>4</v>
      </c>
      <c r="H59" s="116">
        <v>8.5358927990875433</v>
      </c>
      <c r="I59" s="74">
        <v>13.098392799087543</v>
      </c>
    </row>
    <row r="60" spans="1:9" s="75" customFormat="1">
      <c r="A60" s="85">
        <v>25</v>
      </c>
      <c r="B60" s="76" t="s">
        <v>187</v>
      </c>
      <c r="C60" s="86">
        <v>25</v>
      </c>
      <c r="D60" s="116">
        <v>5.4728700000000003</v>
      </c>
      <c r="E60" s="86">
        <v>0</v>
      </c>
      <c r="F60" s="116">
        <v>0</v>
      </c>
      <c r="G60" s="86">
        <v>53</v>
      </c>
      <c r="H60" s="116">
        <v>5.6686979488163907</v>
      </c>
      <c r="I60" s="74">
        <v>11.141567948816391</v>
      </c>
    </row>
    <row r="61" spans="1:9" s="75" customFormat="1">
      <c r="A61" s="85">
        <v>26</v>
      </c>
      <c r="B61" s="76" t="s">
        <v>24</v>
      </c>
      <c r="C61" s="86">
        <v>1</v>
      </c>
      <c r="D61" s="116">
        <v>3.5</v>
      </c>
      <c r="E61" s="86">
        <v>1</v>
      </c>
      <c r="F61" s="116">
        <v>0.46842099999999998</v>
      </c>
      <c r="G61" s="86">
        <v>2</v>
      </c>
      <c r="H61" s="116">
        <v>6.2419858635077903</v>
      </c>
      <c r="I61" s="74">
        <v>10.21040686350779</v>
      </c>
    </row>
    <row r="62" spans="1:9" s="75" customFormat="1">
      <c r="A62" s="85">
        <v>27</v>
      </c>
      <c r="B62" s="76" t="s">
        <v>26</v>
      </c>
      <c r="C62" s="86">
        <v>0</v>
      </c>
      <c r="D62" s="116">
        <v>0</v>
      </c>
      <c r="E62" s="86">
        <v>2</v>
      </c>
      <c r="F62" s="116">
        <v>9.6</v>
      </c>
      <c r="G62" s="86">
        <v>0</v>
      </c>
      <c r="H62" s="116">
        <v>0</v>
      </c>
      <c r="I62" s="74">
        <v>9.6</v>
      </c>
    </row>
    <row r="63" spans="1:9" s="75" customFormat="1">
      <c r="A63" s="85">
        <v>28</v>
      </c>
      <c r="B63" s="76" t="s">
        <v>35</v>
      </c>
      <c r="C63" s="86">
        <v>2</v>
      </c>
      <c r="D63" s="116">
        <v>8.3000000000000007</v>
      </c>
      <c r="E63" s="86">
        <v>0</v>
      </c>
      <c r="F63" s="116">
        <v>0</v>
      </c>
      <c r="G63" s="86">
        <v>0</v>
      </c>
      <c r="H63" s="116">
        <v>0</v>
      </c>
      <c r="I63" s="74">
        <v>8.3000000000000007</v>
      </c>
    </row>
    <row r="64" spans="1:9" s="75" customFormat="1">
      <c r="A64" s="85">
        <v>29</v>
      </c>
      <c r="B64" s="76" t="s">
        <v>25</v>
      </c>
      <c r="C64" s="86">
        <v>1</v>
      </c>
      <c r="D64" s="116">
        <v>6.2E-2</v>
      </c>
      <c r="E64" s="86">
        <v>0</v>
      </c>
      <c r="F64" s="116">
        <v>0</v>
      </c>
      <c r="G64" s="86">
        <v>22</v>
      </c>
      <c r="H64" s="116">
        <v>8.037700507876389</v>
      </c>
      <c r="I64" s="74">
        <v>8.0997005078763884</v>
      </c>
    </row>
    <row r="65" spans="1:9" s="75" customFormat="1">
      <c r="A65" s="85">
        <v>30</v>
      </c>
      <c r="B65" s="76" t="s">
        <v>188</v>
      </c>
      <c r="C65" s="86">
        <v>1</v>
      </c>
      <c r="D65" s="116">
        <v>8.6999999999999994E-2</v>
      </c>
      <c r="E65" s="86">
        <v>0</v>
      </c>
      <c r="F65" s="116">
        <v>0</v>
      </c>
      <c r="G65" s="86">
        <v>9</v>
      </c>
      <c r="H65" s="116">
        <v>7.9172010818688134</v>
      </c>
      <c r="I65" s="74">
        <v>8.0042010818688141</v>
      </c>
    </row>
    <row r="66" spans="1:9" s="75" customFormat="1">
      <c r="A66" s="85">
        <v>31</v>
      </c>
      <c r="B66" s="78" t="s">
        <v>189</v>
      </c>
      <c r="C66" s="86">
        <v>1</v>
      </c>
      <c r="D66" s="116">
        <v>0.3</v>
      </c>
      <c r="E66" s="86">
        <v>0</v>
      </c>
      <c r="F66" s="116">
        <v>0</v>
      </c>
      <c r="G66" s="86">
        <v>2</v>
      </c>
      <c r="H66" s="116">
        <v>6.8344774199999998</v>
      </c>
      <c r="I66" s="74">
        <v>7.1344774199999996</v>
      </c>
    </row>
    <row r="67" spans="1:9" s="75" customFormat="1">
      <c r="A67" s="85">
        <v>32</v>
      </c>
      <c r="B67" s="86" t="s">
        <v>38</v>
      </c>
      <c r="C67" s="86">
        <v>3</v>
      </c>
      <c r="D67" s="116">
        <v>0.21</v>
      </c>
      <c r="E67" s="86">
        <v>1</v>
      </c>
      <c r="F67" s="116">
        <v>0.25</v>
      </c>
      <c r="G67" s="86">
        <v>6</v>
      </c>
      <c r="H67" s="116">
        <v>6.4437454592407679</v>
      </c>
      <c r="I67" s="74">
        <v>6.9037454592407679</v>
      </c>
    </row>
    <row r="68" spans="1:9" s="75" customFormat="1">
      <c r="A68" s="85">
        <v>33</v>
      </c>
      <c r="B68" s="76" t="s">
        <v>190</v>
      </c>
      <c r="C68" s="86">
        <v>3</v>
      </c>
      <c r="D68" s="116">
        <v>4.4515209999999996</v>
      </c>
      <c r="E68" s="86">
        <v>0</v>
      </c>
      <c r="F68" s="116">
        <v>0</v>
      </c>
      <c r="G68" s="86">
        <v>3</v>
      </c>
      <c r="H68" s="116">
        <v>2.1508957640526769</v>
      </c>
      <c r="I68" s="74">
        <v>6.602416764052677</v>
      </c>
    </row>
    <row r="69" spans="1:9" s="75" customFormat="1">
      <c r="A69" s="85">
        <v>34</v>
      </c>
      <c r="B69" s="76" t="s">
        <v>27</v>
      </c>
      <c r="C69" s="86">
        <v>0</v>
      </c>
      <c r="D69" s="116">
        <v>0</v>
      </c>
      <c r="E69" s="86">
        <v>0</v>
      </c>
      <c r="F69" s="116">
        <v>0</v>
      </c>
      <c r="G69" s="86">
        <v>14</v>
      </c>
      <c r="H69" s="116">
        <v>5.9544229243350255</v>
      </c>
      <c r="I69" s="74">
        <v>5.9544229243350255</v>
      </c>
    </row>
    <row r="70" spans="1:9" s="75" customFormat="1">
      <c r="A70" s="85">
        <v>35</v>
      </c>
      <c r="B70" s="76" t="s">
        <v>191</v>
      </c>
      <c r="C70" s="86">
        <v>4</v>
      </c>
      <c r="D70" s="116">
        <v>9.887E-2</v>
      </c>
      <c r="E70" s="86">
        <v>1</v>
      </c>
      <c r="F70" s="116">
        <v>5.2556799999999999</v>
      </c>
      <c r="G70" s="86">
        <v>5</v>
      </c>
      <c r="H70" s="116">
        <v>0.28941711913574975</v>
      </c>
      <c r="I70" s="74">
        <v>5.6439671191357492</v>
      </c>
    </row>
    <row r="71" spans="1:9" s="75" customFormat="1">
      <c r="A71" s="85">
        <v>36</v>
      </c>
      <c r="B71" s="76" t="s">
        <v>29</v>
      </c>
      <c r="C71" s="86">
        <v>1</v>
      </c>
      <c r="D71" s="116">
        <v>2.5000000000000001E-2</v>
      </c>
      <c r="E71" s="86">
        <v>1</v>
      </c>
      <c r="F71" s="116">
        <v>2.75</v>
      </c>
      <c r="G71" s="86">
        <v>11</v>
      </c>
      <c r="H71" s="116">
        <v>2.5367723550830665</v>
      </c>
      <c r="I71" s="74">
        <v>5.3117723550830664</v>
      </c>
    </row>
    <row r="72" spans="1:9" s="75" customFormat="1">
      <c r="A72" s="85">
        <v>37</v>
      </c>
      <c r="B72" s="76" t="s">
        <v>28</v>
      </c>
      <c r="C72" s="86">
        <v>2</v>
      </c>
      <c r="D72" s="116">
        <v>0.117314</v>
      </c>
      <c r="E72" s="86">
        <v>0</v>
      </c>
      <c r="F72" s="116">
        <v>0</v>
      </c>
      <c r="G72" s="86">
        <v>17</v>
      </c>
      <c r="H72" s="116">
        <v>4.0015292769957824</v>
      </c>
      <c r="I72" s="74">
        <v>4.1188432769957828</v>
      </c>
    </row>
    <row r="73" spans="1:9" s="75" customFormat="1">
      <c r="A73" s="85">
        <v>38</v>
      </c>
      <c r="B73" s="76" t="s">
        <v>192</v>
      </c>
      <c r="C73" s="86">
        <v>2</v>
      </c>
      <c r="D73" s="116">
        <v>4.4400000000000002E-2</v>
      </c>
      <c r="E73" s="86">
        <v>1</v>
      </c>
      <c r="F73" s="116">
        <v>0.1</v>
      </c>
      <c r="G73" s="86">
        <v>45</v>
      </c>
      <c r="H73" s="116">
        <v>3.3088937169751218</v>
      </c>
      <c r="I73" s="74">
        <v>3.4532937169751219</v>
      </c>
    </row>
    <row r="74" spans="1:9" s="75" customFormat="1">
      <c r="A74" s="85">
        <v>39</v>
      </c>
      <c r="B74" s="76" t="s">
        <v>30</v>
      </c>
      <c r="C74" s="86">
        <v>1</v>
      </c>
      <c r="D74" s="116">
        <v>4.1494000000000003E-2</v>
      </c>
      <c r="E74" s="86">
        <v>2</v>
      </c>
      <c r="F74" s="116">
        <v>4.7541E-2</v>
      </c>
      <c r="G74" s="86">
        <v>30</v>
      </c>
      <c r="H74" s="116">
        <v>1.7720693881380738</v>
      </c>
      <c r="I74" s="74">
        <v>1.8611043881380738</v>
      </c>
    </row>
    <row r="75" spans="1:9" s="75" customFormat="1">
      <c r="A75" s="85">
        <v>40</v>
      </c>
      <c r="B75" s="76" t="s">
        <v>193</v>
      </c>
      <c r="C75" s="86">
        <v>2</v>
      </c>
      <c r="D75" s="116">
        <v>1.712914</v>
      </c>
      <c r="E75" s="86">
        <v>0</v>
      </c>
      <c r="F75" s="116">
        <v>0</v>
      </c>
      <c r="G75" s="86">
        <v>6</v>
      </c>
      <c r="H75" s="116">
        <v>0.12175911156064388</v>
      </c>
      <c r="I75" s="74">
        <v>1.8346731115606438</v>
      </c>
    </row>
    <row r="76" spans="1:9" s="75" customFormat="1">
      <c r="A76" s="85">
        <v>41</v>
      </c>
      <c r="B76" s="76" t="s">
        <v>194</v>
      </c>
      <c r="C76" s="86">
        <v>2</v>
      </c>
      <c r="D76" s="116">
        <v>0.03</v>
      </c>
      <c r="E76" s="86">
        <v>0</v>
      </c>
      <c r="F76" s="116">
        <v>0</v>
      </c>
      <c r="G76" s="86">
        <v>5</v>
      </c>
      <c r="H76" s="116">
        <v>1.5902423596582589</v>
      </c>
      <c r="I76" s="74">
        <v>1.6202423596582589</v>
      </c>
    </row>
    <row r="77" spans="1:9" s="75" customFormat="1">
      <c r="A77" s="85">
        <v>42</v>
      </c>
      <c r="B77" s="76" t="s">
        <v>195</v>
      </c>
      <c r="C77" s="86">
        <v>4</v>
      </c>
      <c r="D77" s="116">
        <v>6.5000000000000002E-2</v>
      </c>
      <c r="E77" s="86">
        <v>1</v>
      </c>
      <c r="F77" s="116">
        <v>0.51</v>
      </c>
      <c r="G77" s="86">
        <v>7</v>
      </c>
      <c r="H77" s="116">
        <v>0.38227079521391061</v>
      </c>
      <c r="I77" s="74">
        <v>0.95727079521391056</v>
      </c>
    </row>
    <row r="78" spans="1:9" s="75" customFormat="1">
      <c r="A78" s="85">
        <v>43</v>
      </c>
      <c r="B78" s="76" t="s">
        <v>196</v>
      </c>
      <c r="C78" s="86">
        <v>1</v>
      </c>
      <c r="D78" s="116">
        <v>0.1</v>
      </c>
      <c r="E78" s="86">
        <v>1</v>
      </c>
      <c r="F78" s="116">
        <v>0.189274</v>
      </c>
      <c r="G78" s="86">
        <v>6</v>
      </c>
      <c r="H78" s="116">
        <v>0.65660054230868603</v>
      </c>
      <c r="I78" s="74">
        <v>0.94587454230868606</v>
      </c>
    </row>
    <row r="79" spans="1:9" s="75" customFormat="1">
      <c r="A79" s="85">
        <v>44</v>
      </c>
      <c r="B79" s="76" t="s">
        <v>77</v>
      </c>
      <c r="C79" s="86"/>
      <c r="D79" s="116"/>
      <c r="E79" s="86"/>
      <c r="F79" s="116"/>
      <c r="G79" s="86">
        <v>1</v>
      </c>
      <c r="H79" s="116">
        <v>0.9</v>
      </c>
      <c r="I79" s="74">
        <v>0.9</v>
      </c>
    </row>
    <row r="80" spans="1:9" s="75" customFormat="1">
      <c r="A80" s="85">
        <v>45</v>
      </c>
      <c r="B80" s="76" t="s">
        <v>197</v>
      </c>
      <c r="C80" s="86">
        <v>3</v>
      </c>
      <c r="D80" s="116">
        <v>0.23</v>
      </c>
      <c r="E80" s="86">
        <v>0</v>
      </c>
      <c r="F80" s="116">
        <v>0</v>
      </c>
      <c r="G80" s="86">
        <v>8</v>
      </c>
      <c r="H80" s="116">
        <v>0.64555028497030198</v>
      </c>
      <c r="I80" s="74">
        <v>0.87555028497030196</v>
      </c>
    </row>
    <row r="81" spans="1:9" s="75" customFormat="1">
      <c r="A81" s="85">
        <v>46</v>
      </c>
      <c r="B81" s="76" t="s">
        <v>31</v>
      </c>
      <c r="C81" s="86">
        <v>0</v>
      </c>
      <c r="D81" s="116">
        <v>0</v>
      </c>
      <c r="E81" s="86">
        <v>0</v>
      </c>
      <c r="F81" s="116">
        <v>0</v>
      </c>
      <c r="G81" s="86">
        <v>1</v>
      </c>
      <c r="H81" s="116">
        <v>0.78</v>
      </c>
      <c r="I81" s="74">
        <v>0.78</v>
      </c>
    </row>
    <row r="82" spans="1:9" s="75" customFormat="1">
      <c r="A82" s="85">
        <v>47</v>
      </c>
      <c r="B82" s="76" t="s">
        <v>198</v>
      </c>
      <c r="C82" s="86">
        <v>1</v>
      </c>
      <c r="D82" s="116">
        <v>5.6398999999999998E-2</v>
      </c>
      <c r="E82" s="86">
        <v>0</v>
      </c>
      <c r="F82" s="116">
        <v>0</v>
      </c>
      <c r="G82" s="86">
        <v>3</v>
      </c>
      <c r="H82" s="116">
        <v>0.70786000000000004</v>
      </c>
      <c r="I82" s="74">
        <v>0.76425900000000002</v>
      </c>
    </row>
    <row r="83" spans="1:9" s="75" customFormat="1">
      <c r="A83" s="85">
        <v>48</v>
      </c>
      <c r="B83" s="76" t="s">
        <v>199</v>
      </c>
      <c r="C83" s="86">
        <v>2</v>
      </c>
      <c r="D83" s="116">
        <v>0.54500000000000004</v>
      </c>
      <c r="E83" s="86">
        <v>0</v>
      </c>
      <c r="F83" s="116">
        <v>0</v>
      </c>
      <c r="G83" s="86">
        <v>4</v>
      </c>
      <c r="H83" s="116">
        <v>0.15016785745028841</v>
      </c>
      <c r="I83" s="74">
        <v>0.69516785745028842</v>
      </c>
    </row>
    <row r="84" spans="1:9" s="75" customFormat="1">
      <c r="A84" s="85">
        <v>49</v>
      </c>
      <c r="B84" s="76" t="s">
        <v>200</v>
      </c>
      <c r="C84" s="86">
        <v>1</v>
      </c>
      <c r="D84" s="116">
        <v>0.01</v>
      </c>
      <c r="E84" s="86">
        <v>1</v>
      </c>
      <c r="F84" s="116">
        <v>0.34680899999999998</v>
      </c>
      <c r="G84" s="86">
        <v>4</v>
      </c>
      <c r="H84" s="116">
        <v>0.31960129482654731</v>
      </c>
      <c r="I84" s="74">
        <v>0.67641029482654735</v>
      </c>
    </row>
    <row r="85" spans="1:9" s="75" customFormat="1">
      <c r="A85" s="85">
        <v>50</v>
      </c>
      <c r="B85" s="76" t="s">
        <v>33</v>
      </c>
      <c r="C85" s="86">
        <v>0</v>
      </c>
      <c r="D85" s="116">
        <v>0</v>
      </c>
      <c r="E85" s="86">
        <v>0</v>
      </c>
      <c r="F85" s="116">
        <v>0</v>
      </c>
      <c r="G85" s="86">
        <v>4</v>
      </c>
      <c r="H85" s="116">
        <v>0.64841899999999997</v>
      </c>
      <c r="I85" s="74">
        <v>0.64841899999999997</v>
      </c>
    </row>
    <row r="86" spans="1:9" s="75" customFormat="1">
      <c r="A86" s="85">
        <v>51</v>
      </c>
      <c r="B86" s="76" t="s">
        <v>32</v>
      </c>
      <c r="C86" s="86">
        <v>1</v>
      </c>
      <c r="D86" s="116">
        <v>0.02</v>
      </c>
      <c r="E86" s="86">
        <v>0</v>
      </c>
      <c r="F86" s="116">
        <v>0</v>
      </c>
      <c r="G86" s="86">
        <v>1</v>
      </c>
      <c r="H86" s="116">
        <v>0.60344799999999998</v>
      </c>
      <c r="I86" s="74">
        <v>0.623448</v>
      </c>
    </row>
    <row r="87" spans="1:9" s="75" customFormat="1">
      <c r="A87" s="85">
        <v>52</v>
      </c>
      <c r="B87" s="76" t="s">
        <v>34</v>
      </c>
      <c r="C87" s="86">
        <v>1</v>
      </c>
      <c r="D87" s="116">
        <v>0.113271</v>
      </c>
      <c r="E87" s="86">
        <v>0</v>
      </c>
      <c r="F87" s="116">
        <v>0</v>
      </c>
      <c r="G87" s="86">
        <v>5</v>
      </c>
      <c r="H87" s="116">
        <v>0.49800686399242483</v>
      </c>
      <c r="I87" s="74">
        <v>0.61127786399242479</v>
      </c>
    </row>
    <row r="88" spans="1:9" s="75" customFormat="1">
      <c r="A88" s="85">
        <v>53</v>
      </c>
      <c r="B88" s="78" t="s">
        <v>39</v>
      </c>
      <c r="C88" s="86">
        <v>0</v>
      </c>
      <c r="D88" s="116">
        <v>0</v>
      </c>
      <c r="E88" s="86">
        <v>0</v>
      </c>
      <c r="F88" s="116">
        <v>0</v>
      </c>
      <c r="G88" s="86">
        <v>4</v>
      </c>
      <c r="H88" s="116">
        <v>0.47073969914780112</v>
      </c>
      <c r="I88" s="74">
        <v>0.47073969914780112</v>
      </c>
    </row>
    <row r="89" spans="1:9" s="75" customFormat="1">
      <c r="A89" s="85">
        <v>54</v>
      </c>
      <c r="B89" s="78" t="s">
        <v>201</v>
      </c>
      <c r="C89" s="86">
        <v>0</v>
      </c>
      <c r="D89" s="116">
        <v>0</v>
      </c>
      <c r="E89" s="86">
        <v>0</v>
      </c>
      <c r="F89" s="116">
        <v>0</v>
      </c>
      <c r="G89" s="86">
        <v>2</v>
      </c>
      <c r="H89" s="116">
        <v>0.46427156443143669</v>
      </c>
      <c r="I89" s="74">
        <v>0.46427156443143669</v>
      </c>
    </row>
    <row r="90" spans="1:9" s="75" customFormat="1">
      <c r="A90" s="85">
        <v>55</v>
      </c>
      <c r="B90" s="78" t="s">
        <v>202</v>
      </c>
      <c r="C90" s="86">
        <v>4</v>
      </c>
      <c r="D90" s="116">
        <v>0.224</v>
      </c>
      <c r="E90" s="86">
        <v>0</v>
      </c>
      <c r="F90" s="116">
        <v>0</v>
      </c>
      <c r="G90" s="86">
        <v>4</v>
      </c>
      <c r="H90" s="116">
        <v>0.10152860557803219</v>
      </c>
      <c r="I90" s="74">
        <v>0.3255286055780322</v>
      </c>
    </row>
    <row r="91" spans="1:9" s="75" customFormat="1">
      <c r="A91" s="85">
        <v>56</v>
      </c>
      <c r="B91" s="78" t="s">
        <v>36</v>
      </c>
      <c r="C91" s="86">
        <v>2</v>
      </c>
      <c r="D91" s="116">
        <v>8.5000000000000006E-2</v>
      </c>
      <c r="E91" s="86">
        <v>0</v>
      </c>
      <c r="F91" s="116">
        <v>0</v>
      </c>
      <c r="G91" s="86">
        <v>7</v>
      </c>
      <c r="H91" s="116">
        <v>0.21998681174141335</v>
      </c>
      <c r="I91" s="74">
        <v>0.30498681174141334</v>
      </c>
    </row>
    <row r="92" spans="1:9" s="75" customFormat="1">
      <c r="A92" s="85">
        <v>57</v>
      </c>
      <c r="B92" s="78" t="s">
        <v>203</v>
      </c>
      <c r="C92" s="86">
        <v>1</v>
      </c>
      <c r="D92" s="116">
        <v>0.01</v>
      </c>
      <c r="E92" s="86">
        <v>0</v>
      </c>
      <c r="F92" s="116">
        <v>0</v>
      </c>
      <c r="G92" s="86">
        <v>3</v>
      </c>
      <c r="H92" s="116">
        <v>0.28405337996040297</v>
      </c>
      <c r="I92" s="74">
        <v>0.29405337996040298</v>
      </c>
    </row>
    <row r="93" spans="1:9" s="75" customFormat="1">
      <c r="A93" s="85">
        <v>58</v>
      </c>
      <c r="B93" s="78" t="s">
        <v>204</v>
      </c>
      <c r="C93" s="86">
        <v>0</v>
      </c>
      <c r="D93" s="116">
        <v>0</v>
      </c>
      <c r="E93" s="86">
        <v>0</v>
      </c>
      <c r="F93" s="116">
        <v>0</v>
      </c>
      <c r="G93" s="86">
        <v>4</v>
      </c>
      <c r="H93" s="116">
        <v>0.22373050529396601</v>
      </c>
      <c r="I93" s="74">
        <v>0.22373050529396601</v>
      </c>
    </row>
    <row r="94" spans="1:9" s="75" customFormat="1">
      <c r="A94" s="85">
        <v>59</v>
      </c>
      <c r="B94" s="78" t="s">
        <v>37</v>
      </c>
      <c r="C94" s="86">
        <v>2</v>
      </c>
      <c r="D94" s="116">
        <v>6.2E-2</v>
      </c>
      <c r="E94" s="86">
        <v>0</v>
      </c>
      <c r="F94" s="116">
        <v>0</v>
      </c>
      <c r="G94" s="86">
        <v>3</v>
      </c>
      <c r="H94" s="116">
        <v>9.2821107342687462E-2</v>
      </c>
      <c r="I94" s="74">
        <v>0.15482110734268745</v>
      </c>
    </row>
    <row r="95" spans="1:9" s="75" customFormat="1">
      <c r="A95" s="85">
        <v>60</v>
      </c>
      <c r="B95" s="78" t="s">
        <v>205</v>
      </c>
      <c r="C95" s="86">
        <v>0</v>
      </c>
      <c r="D95" s="116">
        <v>0</v>
      </c>
      <c r="E95" s="86">
        <v>0</v>
      </c>
      <c r="F95" s="116">
        <v>0</v>
      </c>
      <c r="G95" s="86">
        <v>1</v>
      </c>
      <c r="H95" s="116">
        <v>0.13</v>
      </c>
      <c r="I95" s="74">
        <v>0.13</v>
      </c>
    </row>
    <row r="96" spans="1:9" s="75" customFormat="1">
      <c r="A96" s="85">
        <v>61</v>
      </c>
      <c r="B96" s="78" t="s">
        <v>206</v>
      </c>
      <c r="C96" s="86">
        <v>2</v>
      </c>
      <c r="D96" s="116">
        <v>0.08</v>
      </c>
      <c r="E96" s="86">
        <v>0</v>
      </c>
      <c r="F96" s="116">
        <v>0</v>
      </c>
      <c r="G96" s="86">
        <v>2</v>
      </c>
      <c r="H96" s="116">
        <v>1.92408911078592E-2</v>
      </c>
      <c r="I96" s="74">
        <v>9.9240891107859205E-2</v>
      </c>
    </row>
    <row r="97" spans="1:9" s="75" customFormat="1">
      <c r="A97" s="85">
        <v>62</v>
      </c>
      <c r="B97" s="89" t="s">
        <v>60</v>
      </c>
      <c r="C97" s="86">
        <v>0</v>
      </c>
      <c r="D97" s="116">
        <v>0</v>
      </c>
      <c r="E97" s="86">
        <v>0</v>
      </c>
      <c r="F97" s="116">
        <v>0</v>
      </c>
      <c r="G97" s="86">
        <v>2</v>
      </c>
      <c r="H97" s="116">
        <v>8.9150999999999994E-2</v>
      </c>
      <c r="I97" s="74">
        <v>8.9150999999999994E-2</v>
      </c>
    </row>
    <row r="98" spans="1:9" s="75" customFormat="1">
      <c r="A98" s="85">
        <v>63</v>
      </c>
      <c r="B98" s="78" t="s">
        <v>41</v>
      </c>
      <c r="C98" s="86">
        <v>0</v>
      </c>
      <c r="D98" s="116">
        <v>0</v>
      </c>
      <c r="E98" s="86">
        <v>0</v>
      </c>
      <c r="F98" s="116">
        <v>0</v>
      </c>
      <c r="G98" s="86">
        <v>1</v>
      </c>
      <c r="H98" s="116">
        <v>8.6300000000000002E-2</v>
      </c>
      <c r="I98" s="74">
        <v>8.6300000000000002E-2</v>
      </c>
    </row>
    <row r="99" spans="1:9" s="75" customFormat="1">
      <c r="A99" s="85">
        <v>64</v>
      </c>
      <c r="B99" s="78" t="s">
        <v>107</v>
      </c>
      <c r="C99" s="86"/>
      <c r="D99" s="116"/>
      <c r="E99" s="86"/>
      <c r="F99" s="116"/>
      <c r="G99" s="86">
        <v>1</v>
      </c>
      <c r="H99" s="116">
        <v>8.6206000000000005E-2</v>
      </c>
      <c r="I99" s="74">
        <v>8.6206000000000005E-2</v>
      </c>
    </row>
    <row r="100" spans="1:9" s="75" customFormat="1">
      <c r="A100" s="85">
        <v>65</v>
      </c>
      <c r="B100" s="78" t="s">
        <v>207</v>
      </c>
      <c r="C100" s="86">
        <v>0</v>
      </c>
      <c r="D100" s="116">
        <v>0</v>
      </c>
      <c r="E100" s="86">
        <v>0</v>
      </c>
      <c r="F100" s="116">
        <v>0</v>
      </c>
      <c r="G100" s="86">
        <v>1</v>
      </c>
      <c r="H100" s="116">
        <v>8.3928725144185201E-2</v>
      </c>
      <c r="I100" s="74">
        <v>8.3928725144185201E-2</v>
      </c>
    </row>
    <row r="101" spans="1:9" s="75" customFormat="1">
      <c r="A101" s="85">
        <v>66</v>
      </c>
      <c r="B101" s="78" t="s">
        <v>48</v>
      </c>
      <c r="C101" s="86">
        <v>0</v>
      </c>
      <c r="D101" s="116">
        <v>0</v>
      </c>
      <c r="E101" s="86">
        <v>0</v>
      </c>
      <c r="F101" s="116">
        <v>0</v>
      </c>
      <c r="G101" s="86">
        <v>5</v>
      </c>
      <c r="H101" s="116">
        <v>7.9082148747525213E-2</v>
      </c>
      <c r="I101" s="74">
        <v>7.9082148747525213E-2</v>
      </c>
    </row>
    <row r="102" spans="1:9" s="75" customFormat="1">
      <c r="A102" s="85">
        <v>67</v>
      </c>
      <c r="B102" s="78" t="s">
        <v>208</v>
      </c>
      <c r="C102" s="86">
        <v>1</v>
      </c>
      <c r="D102" s="116">
        <v>0.05</v>
      </c>
      <c r="E102" s="86">
        <v>0</v>
      </c>
      <c r="F102" s="116">
        <v>0</v>
      </c>
      <c r="G102" s="86">
        <v>1</v>
      </c>
      <c r="H102" s="116">
        <v>0.02</v>
      </c>
      <c r="I102" s="74">
        <v>7.0000000000000007E-2</v>
      </c>
    </row>
    <row r="103" spans="1:9" s="75" customFormat="1">
      <c r="A103" s="85">
        <v>68</v>
      </c>
      <c r="B103" s="78" t="s">
        <v>101</v>
      </c>
      <c r="C103" s="86"/>
      <c r="D103" s="116"/>
      <c r="E103" s="86"/>
      <c r="F103" s="116"/>
      <c r="G103" s="86">
        <v>1</v>
      </c>
      <c r="H103" s="116">
        <v>6.9565000000000002E-2</v>
      </c>
      <c r="I103" s="74">
        <v>6.9565000000000002E-2</v>
      </c>
    </row>
    <row r="104" spans="1:9" s="75" customFormat="1">
      <c r="A104" s="85">
        <v>69</v>
      </c>
      <c r="B104" s="78" t="s">
        <v>42</v>
      </c>
      <c r="C104" s="86">
        <v>0</v>
      </c>
      <c r="D104" s="116">
        <v>0</v>
      </c>
      <c r="E104" s="86">
        <v>0</v>
      </c>
      <c r="F104" s="116">
        <v>0</v>
      </c>
      <c r="G104" s="86">
        <v>2</v>
      </c>
      <c r="H104" s="116">
        <v>6.6760557803219406E-2</v>
      </c>
      <c r="I104" s="74">
        <v>6.6760557803219406E-2</v>
      </c>
    </row>
    <row r="105" spans="1:9" s="75" customFormat="1">
      <c r="A105" s="85">
        <v>70</v>
      </c>
      <c r="B105" s="78" t="s">
        <v>209</v>
      </c>
      <c r="C105" s="86">
        <v>1</v>
      </c>
      <c r="D105" s="116">
        <v>0.06</v>
      </c>
      <c r="E105" s="86">
        <v>0</v>
      </c>
      <c r="F105" s="116">
        <v>0</v>
      </c>
      <c r="G105" s="86">
        <v>1</v>
      </c>
      <c r="H105" s="116">
        <v>4.9496427649134899E-3</v>
      </c>
      <c r="I105" s="74">
        <v>6.4949642764913482E-2</v>
      </c>
    </row>
    <row r="106" spans="1:9" s="75" customFormat="1">
      <c r="A106" s="85">
        <v>71</v>
      </c>
      <c r="B106" s="78" t="s">
        <v>210</v>
      </c>
      <c r="C106" s="86">
        <v>1</v>
      </c>
      <c r="D106" s="116">
        <v>8.6E-3</v>
      </c>
      <c r="E106" s="86">
        <v>0</v>
      </c>
      <c r="F106" s="116">
        <v>0</v>
      </c>
      <c r="G106" s="86">
        <v>2</v>
      </c>
      <c r="H106" s="116">
        <v>5.2685938796591204E-2</v>
      </c>
      <c r="I106" s="74">
        <v>6.1285938796591208E-2</v>
      </c>
    </row>
    <row r="107" spans="1:9" s="75" customFormat="1">
      <c r="A107" s="85">
        <v>72</v>
      </c>
      <c r="B107" s="78" t="s">
        <v>68</v>
      </c>
      <c r="C107" s="86"/>
      <c r="D107" s="116"/>
      <c r="E107" s="86"/>
      <c r="F107" s="116"/>
      <c r="G107" s="86">
        <v>1</v>
      </c>
      <c r="H107" s="116">
        <v>5.1648446242575495E-2</v>
      </c>
      <c r="I107" s="74">
        <v>5.1648446242575495E-2</v>
      </c>
    </row>
    <row r="108" spans="1:9" s="75" customFormat="1">
      <c r="A108" s="85">
        <v>73</v>
      </c>
      <c r="B108" s="78" t="s">
        <v>43</v>
      </c>
      <c r="C108" s="86">
        <v>0</v>
      </c>
      <c r="D108" s="116">
        <v>0</v>
      </c>
      <c r="E108" s="86">
        <v>0</v>
      </c>
      <c r="F108" s="116">
        <v>0</v>
      </c>
      <c r="G108" s="86">
        <v>2</v>
      </c>
      <c r="H108" s="116">
        <v>4.540759232159771E-2</v>
      </c>
      <c r="I108" s="74">
        <v>4.540759232159771E-2</v>
      </c>
    </row>
    <row r="109" spans="1:9" s="75" customFormat="1">
      <c r="A109" s="85">
        <v>74</v>
      </c>
      <c r="B109" s="78" t="s">
        <v>44</v>
      </c>
      <c r="C109" s="86">
        <v>0</v>
      </c>
      <c r="D109" s="116">
        <v>0</v>
      </c>
      <c r="E109" s="86">
        <v>0</v>
      </c>
      <c r="F109" s="116">
        <v>0</v>
      </c>
      <c r="G109" s="86">
        <v>1</v>
      </c>
      <c r="H109" s="116">
        <v>4.3185000000000001E-2</v>
      </c>
      <c r="I109" s="74">
        <v>4.3185000000000001E-2</v>
      </c>
    </row>
    <row r="110" spans="1:9" s="75" customFormat="1">
      <c r="A110" s="85">
        <v>75</v>
      </c>
      <c r="B110" s="78" t="s">
        <v>45</v>
      </c>
      <c r="C110" s="86">
        <v>1</v>
      </c>
      <c r="D110" s="116">
        <v>4.3150000000000001E-2</v>
      </c>
      <c r="E110" s="86">
        <v>0</v>
      </c>
      <c r="F110" s="116">
        <v>0</v>
      </c>
      <c r="G110" s="86">
        <v>1</v>
      </c>
      <c r="H110" s="116">
        <v>8.6080743737625803E-7</v>
      </c>
      <c r="I110" s="74">
        <v>4.315086080743738E-2</v>
      </c>
    </row>
    <row r="111" spans="1:9" s="75" customFormat="1">
      <c r="A111" s="85">
        <v>76</v>
      </c>
      <c r="B111" s="78" t="s">
        <v>46</v>
      </c>
      <c r="C111" s="86">
        <v>0</v>
      </c>
      <c r="D111" s="116">
        <v>0</v>
      </c>
      <c r="E111" s="86">
        <v>0</v>
      </c>
      <c r="F111" s="116">
        <v>0</v>
      </c>
      <c r="G111" s="86">
        <v>1</v>
      </c>
      <c r="H111" s="116">
        <v>4.3040371868812904E-2</v>
      </c>
      <c r="I111" s="74">
        <v>4.3040371868812904E-2</v>
      </c>
    </row>
    <row r="112" spans="1:9" s="75" customFormat="1">
      <c r="A112" s="85">
        <v>77</v>
      </c>
      <c r="B112" s="78" t="s">
        <v>47</v>
      </c>
      <c r="C112" s="86">
        <v>0</v>
      </c>
      <c r="D112" s="116">
        <v>0</v>
      </c>
      <c r="E112" s="86">
        <v>0</v>
      </c>
      <c r="F112" s="116">
        <v>0</v>
      </c>
      <c r="G112" s="86">
        <v>1</v>
      </c>
      <c r="H112" s="116">
        <v>2.8621847292760603E-2</v>
      </c>
      <c r="I112" s="74">
        <v>2.8621847292760603E-2</v>
      </c>
    </row>
    <row r="113" spans="1:9" s="75" customFormat="1">
      <c r="A113" s="85">
        <v>78</v>
      </c>
      <c r="B113" s="78" t="s">
        <v>49</v>
      </c>
      <c r="C113" s="86">
        <v>0</v>
      </c>
      <c r="D113" s="116">
        <v>0</v>
      </c>
      <c r="E113" s="86">
        <v>0</v>
      </c>
      <c r="F113" s="116">
        <v>0</v>
      </c>
      <c r="G113" s="86">
        <v>1</v>
      </c>
      <c r="H113" s="116">
        <v>2.58242231212878E-2</v>
      </c>
      <c r="I113" s="74">
        <v>2.58242231212878E-2</v>
      </c>
    </row>
    <row r="114" spans="1:9" s="75" customFormat="1">
      <c r="A114" s="85">
        <v>79</v>
      </c>
      <c r="B114" s="78" t="s">
        <v>50</v>
      </c>
      <c r="C114" s="86">
        <v>0</v>
      </c>
      <c r="D114" s="116">
        <v>0</v>
      </c>
      <c r="E114" s="86">
        <v>0</v>
      </c>
      <c r="F114" s="116">
        <v>0</v>
      </c>
      <c r="G114" s="86">
        <v>1</v>
      </c>
      <c r="H114" s="116">
        <v>2.1739000000000001E-2</v>
      </c>
      <c r="I114" s="74">
        <v>2.1739000000000001E-2</v>
      </c>
    </row>
    <row r="115" spans="1:9" s="75" customFormat="1">
      <c r="A115" s="85">
        <v>80</v>
      </c>
      <c r="B115" s="78" t="s">
        <v>51</v>
      </c>
      <c r="C115" s="86">
        <v>0</v>
      </c>
      <c r="D115" s="116">
        <v>0</v>
      </c>
      <c r="E115" s="86">
        <v>0</v>
      </c>
      <c r="F115" s="116">
        <v>0</v>
      </c>
      <c r="G115" s="86">
        <v>1</v>
      </c>
      <c r="H115" s="116">
        <v>2.15201859344064E-2</v>
      </c>
      <c r="I115" s="74">
        <v>2.15201859344064E-2</v>
      </c>
    </row>
    <row r="116" spans="1:9" s="75" customFormat="1">
      <c r="A116" s="85">
        <v>81</v>
      </c>
      <c r="B116" s="78" t="s">
        <v>53</v>
      </c>
      <c r="C116" s="86"/>
      <c r="D116" s="116"/>
      <c r="E116" s="86"/>
      <c r="F116" s="116"/>
      <c r="G116" s="86">
        <v>1</v>
      </c>
      <c r="H116" s="116">
        <v>2.1089782215718299E-2</v>
      </c>
      <c r="I116" s="74">
        <v>2.1089782215718299E-2</v>
      </c>
    </row>
    <row r="117" spans="1:9" s="75" customFormat="1">
      <c r="A117" s="85">
        <v>82</v>
      </c>
      <c r="B117" s="78" t="s">
        <v>211</v>
      </c>
      <c r="C117" s="86">
        <v>1</v>
      </c>
      <c r="D117" s="116">
        <v>0.02</v>
      </c>
      <c r="E117" s="86">
        <v>0</v>
      </c>
      <c r="F117" s="116">
        <v>0</v>
      </c>
      <c r="G117" s="86">
        <v>0</v>
      </c>
      <c r="H117" s="116">
        <v>0</v>
      </c>
      <c r="I117" s="74">
        <v>0.02</v>
      </c>
    </row>
    <row r="118" spans="1:9" s="75" customFormat="1">
      <c r="A118" s="85">
        <v>83</v>
      </c>
      <c r="B118" s="78" t="s">
        <v>52</v>
      </c>
      <c r="C118" s="86">
        <v>0</v>
      </c>
      <c r="D118" s="116">
        <v>0</v>
      </c>
      <c r="E118" s="86">
        <v>0</v>
      </c>
      <c r="F118" s="116">
        <v>0</v>
      </c>
      <c r="G118" s="86">
        <v>2</v>
      </c>
      <c r="H118" s="116">
        <v>1.8608074373762589E-2</v>
      </c>
      <c r="I118" s="74">
        <v>1.8608074373762589E-2</v>
      </c>
    </row>
    <row r="119" spans="1:9" s="75" customFormat="1">
      <c r="A119" s="85">
        <v>84</v>
      </c>
      <c r="B119" s="78" t="s">
        <v>55</v>
      </c>
      <c r="C119" s="86">
        <v>0</v>
      </c>
      <c r="D119" s="116">
        <v>0</v>
      </c>
      <c r="E119" s="86">
        <v>0</v>
      </c>
      <c r="F119" s="116">
        <v>0</v>
      </c>
      <c r="G119" s="86">
        <v>2</v>
      </c>
      <c r="H119" s="116">
        <v>1.4174000000000001E-2</v>
      </c>
      <c r="I119" s="74">
        <v>1.4174000000000001E-2</v>
      </c>
    </row>
    <row r="120" spans="1:9" s="75" customFormat="1">
      <c r="A120" s="85">
        <v>85</v>
      </c>
      <c r="B120" s="89" t="s">
        <v>54</v>
      </c>
      <c r="C120" s="86">
        <v>0</v>
      </c>
      <c r="D120" s="116">
        <v>0</v>
      </c>
      <c r="E120" s="86">
        <v>0</v>
      </c>
      <c r="F120" s="116">
        <v>0</v>
      </c>
      <c r="G120" s="86">
        <v>1</v>
      </c>
      <c r="H120" s="116">
        <v>1.4E-2</v>
      </c>
      <c r="I120" s="74">
        <v>1.4E-2</v>
      </c>
    </row>
    <row r="121" spans="1:9" s="75" customFormat="1">
      <c r="A121" s="85">
        <v>86</v>
      </c>
      <c r="B121" s="78" t="s">
        <v>115</v>
      </c>
      <c r="C121" s="86"/>
      <c r="D121" s="116"/>
      <c r="E121" s="86"/>
      <c r="F121" s="116"/>
      <c r="G121" s="86">
        <v>1</v>
      </c>
      <c r="H121" s="116">
        <v>1.3043000000000001E-2</v>
      </c>
      <c r="I121" s="74">
        <v>1.3043000000000001E-2</v>
      </c>
    </row>
    <row r="122" spans="1:9" s="75" customFormat="1">
      <c r="A122" s="85">
        <v>87</v>
      </c>
      <c r="B122" s="89" t="s">
        <v>56</v>
      </c>
      <c r="C122" s="86">
        <v>0</v>
      </c>
      <c r="D122" s="116">
        <v>0</v>
      </c>
      <c r="E122" s="86">
        <v>1</v>
      </c>
      <c r="F122" s="116">
        <v>1.2947999999999999E-2</v>
      </c>
      <c r="G122" s="86">
        <v>0</v>
      </c>
      <c r="H122" s="116">
        <v>0</v>
      </c>
      <c r="I122" s="74">
        <v>1.2947999999999999E-2</v>
      </c>
    </row>
    <row r="123" spans="1:9" s="75" customFormat="1">
      <c r="A123" s="85">
        <v>88</v>
      </c>
      <c r="B123" s="78" t="s">
        <v>116</v>
      </c>
      <c r="C123" s="86"/>
      <c r="D123" s="116"/>
      <c r="E123" s="86"/>
      <c r="F123" s="116"/>
      <c r="G123" s="86">
        <v>1</v>
      </c>
      <c r="H123" s="116">
        <v>1.2914E-2</v>
      </c>
      <c r="I123" s="74">
        <v>1.2914E-2</v>
      </c>
    </row>
    <row r="124" spans="1:9" s="75" customFormat="1">
      <c r="A124" s="85">
        <v>89</v>
      </c>
      <c r="B124" s="78" t="s">
        <v>57</v>
      </c>
      <c r="C124" s="86">
        <v>0</v>
      </c>
      <c r="D124" s="116">
        <v>0</v>
      </c>
      <c r="E124" s="86">
        <v>0</v>
      </c>
      <c r="F124" s="116">
        <v>0</v>
      </c>
      <c r="G124" s="86">
        <v>1</v>
      </c>
      <c r="H124" s="116">
        <v>1.2907E-2</v>
      </c>
      <c r="I124" s="74">
        <v>1.2907E-2</v>
      </c>
    </row>
    <row r="125" spans="1:9" s="75" customFormat="1">
      <c r="A125" s="85">
        <v>90</v>
      </c>
      <c r="B125" s="89" t="s">
        <v>214</v>
      </c>
      <c r="C125" s="86">
        <v>0</v>
      </c>
      <c r="D125" s="116">
        <v>0</v>
      </c>
      <c r="E125" s="86">
        <v>0</v>
      </c>
      <c r="F125" s="116">
        <v>0</v>
      </c>
      <c r="G125" s="86">
        <v>1</v>
      </c>
      <c r="H125" s="116">
        <v>1.24628776792632E-2</v>
      </c>
      <c r="I125" s="74">
        <v>1.24628776792632E-2</v>
      </c>
    </row>
    <row r="126" spans="1:9" s="75" customFormat="1">
      <c r="A126" s="85">
        <v>91</v>
      </c>
      <c r="B126" s="78" t="s">
        <v>58</v>
      </c>
      <c r="C126" s="86">
        <v>1</v>
      </c>
      <c r="D126" s="116">
        <v>0.01</v>
      </c>
      <c r="E126" s="86">
        <v>0</v>
      </c>
      <c r="F126" s="116">
        <v>0</v>
      </c>
      <c r="G126" s="86">
        <v>0</v>
      </c>
      <c r="H126" s="116">
        <v>0</v>
      </c>
      <c r="I126" s="74">
        <v>0.01</v>
      </c>
    </row>
    <row r="127" spans="1:9" s="75" customFormat="1">
      <c r="A127" s="85">
        <v>92</v>
      </c>
      <c r="B127" s="78" t="s">
        <v>108</v>
      </c>
      <c r="C127" s="86">
        <v>1</v>
      </c>
      <c r="D127" s="116">
        <v>0.01</v>
      </c>
      <c r="E127" s="86">
        <v>0</v>
      </c>
      <c r="F127" s="116">
        <v>0</v>
      </c>
      <c r="G127" s="86">
        <v>0</v>
      </c>
      <c r="H127" s="116">
        <v>0</v>
      </c>
      <c r="I127" s="74">
        <v>0.01</v>
      </c>
    </row>
    <row r="128" spans="1:9" s="75" customFormat="1">
      <c r="A128" s="85">
        <v>93</v>
      </c>
      <c r="B128" s="78" t="s">
        <v>59</v>
      </c>
      <c r="C128" s="86">
        <v>0</v>
      </c>
      <c r="D128" s="116">
        <v>0</v>
      </c>
      <c r="E128" s="86">
        <v>0</v>
      </c>
      <c r="F128" s="116">
        <v>0</v>
      </c>
      <c r="G128" s="86">
        <v>1</v>
      </c>
      <c r="H128" s="116">
        <v>8.6210000000000002E-3</v>
      </c>
      <c r="I128" s="74">
        <v>8.6210000000000002E-3</v>
      </c>
    </row>
    <row r="129" spans="1:9" s="75" customFormat="1">
      <c r="A129" s="85">
        <v>94</v>
      </c>
      <c r="B129" s="89" t="s">
        <v>61</v>
      </c>
      <c r="C129" s="86">
        <v>0</v>
      </c>
      <c r="D129" s="116">
        <v>0</v>
      </c>
      <c r="E129" s="86">
        <v>0</v>
      </c>
      <c r="F129" s="116">
        <v>0</v>
      </c>
      <c r="G129" s="86">
        <v>1</v>
      </c>
      <c r="H129" s="119">
        <v>2.10897822157183E-3</v>
      </c>
      <c r="I129" s="122">
        <v>2.10897822157183E-3</v>
      </c>
    </row>
    <row r="130" spans="1:9" s="75" customFormat="1">
      <c r="A130" s="85">
        <v>95</v>
      </c>
      <c r="B130" s="78" t="s">
        <v>212</v>
      </c>
      <c r="C130" s="86">
        <v>0</v>
      </c>
      <c r="D130" s="116">
        <v>0</v>
      </c>
      <c r="E130" s="86">
        <v>0</v>
      </c>
      <c r="F130" s="116">
        <v>0</v>
      </c>
      <c r="G130" s="86">
        <v>1</v>
      </c>
      <c r="H130" s="120">
        <v>1.07600929672032E-4</v>
      </c>
      <c r="I130" s="123">
        <v>1.07600929672032E-4</v>
      </c>
    </row>
    <row r="131" spans="1:9" s="75" customFormat="1">
      <c r="A131" s="85">
        <v>96</v>
      </c>
      <c r="B131" s="78" t="s">
        <v>62</v>
      </c>
      <c r="C131" s="86">
        <v>0</v>
      </c>
      <c r="D131" s="116">
        <v>0</v>
      </c>
      <c r="E131" s="86">
        <v>0</v>
      </c>
      <c r="F131" s="116">
        <v>0</v>
      </c>
      <c r="G131" s="86">
        <v>1</v>
      </c>
      <c r="H131" s="121">
        <v>2.5824223121287802E-5</v>
      </c>
      <c r="I131" s="124">
        <v>2.5824223121287802E-5</v>
      </c>
    </row>
    <row r="132" spans="1:9" s="82" customFormat="1" ht="12.75">
      <c r="A132" s="141" t="s">
        <v>213</v>
      </c>
      <c r="B132" s="142"/>
      <c r="C132" s="79">
        <f>SUM(C36:C131)</f>
        <v>1212</v>
      </c>
      <c r="D132" s="80">
        <f>SUM(D36:D131)</f>
        <v>7440.3559280000027</v>
      </c>
      <c r="E132" s="79">
        <f>SUM(E36:E122)</f>
        <v>436</v>
      </c>
      <c r="F132" s="80">
        <f>SUM(F36:F122)</f>
        <v>3454.7553362890631</v>
      </c>
      <c r="G132" s="79">
        <f>SUM(G36:G131)</f>
        <v>3528</v>
      </c>
      <c r="H132" s="80">
        <f>SUM(H36:H131)</f>
        <v>2990.6370104268644</v>
      </c>
      <c r="I132" s="80">
        <f>SUM(I36:I131)</f>
        <v>13885.748274715921</v>
      </c>
    </row>
    <row r="133" spans="1:9" s="93" customFormat="1" ht="12.75">
      <c r="A133" s="90"/>
      <c r="B133" s="90"/>
      <c r="C133" s="91"/>
      <c r="D133" s="91"/>
      <c r="E133" s="91"/>
      <c r="F133" s="91"/>
      <c r="G133" s="91"/>
      <c r="H133" s="91"/>
      <c r="I133" s="92"/>
    </row>
    <row r="134" spans="1:9" ht="15.75">
      <c r="A134" s="137" t="s">
        <v>215</v>
      </c>
      <c r="B134" s="137"/>
      <c r="C134" s="137"/>
      <c r="D134" s="137"/>
      <c r="E134" s="137"/>
      <c r="F134" s="137"/>
      <c r="G134" s="137"/>
      <c r="H134" s="137"/>
      <c r="I134" s="137"/>
    </row>
    <row r="135" spans="1:9">
      <c r="A135" s="138" t="str">
        <f>A6</f>
        <v>As from January 01 to May 20, 2020</v>
      </c>
      <c r="B135" s="138"/>
      <c r="C135" s="138"/>
      <c r="D135" s="138"/>
      <c r="E135" s="138"/>
      <c r="F135" s="138"/>
      <c r="G135" s="138"/>
      <c r="H135" s="138"/>
      <c r="I135" s="138"/>
    </row>
    <row r="136" spans="1:9" ht="8.25" customHeight="1"/>
    <row r="137" spans="1:9" ht="76.5">
      <c r="A137" s="64" t="s">
        <v>122</v>
      </c>
      <c r="B137" s="65" t="s">
        <v>216</v>
      </c>
      <c r="C137" s="66" t="s">
        <v>150</v>
      </c>
      <c r="D137" s="67" t="s">
        <v>293</v>
      </c>
      <c r="E137" s="68" t="s">
        <v>151</v>
      </c>
      <c r="F137" s="67" t="s">
        <v>152</v>
      </c>
      <c r="G137" s="66" t="s">
        <v>153</v>
      </c>
      <c r="H137" s="67" t="s">
        <v>291</v>
      </c>
      <c r="I137" s="69" t="s">
        <v>292</v>
      </c>
    </row>
    <row r="138" spans="1:9" s="88" customFormat="1" ht="14.25" customHeight="1">
      <c r="A138" s="85">
        <v>1</v>
      </c>
      <c r="B138" s="94" t="s">
        <v>217</v>
      </c>
      <c r="C138" s="86">
        <v>1</v>
      </c>
      <c r="D138" s="73">
        <v>4000</v>
      </c>
      <c r="E138" s="86">
        <v>0</v>
      </c>
      <c r="F138" s="116">
        <v>0</v>
      </c>
      <c r="G138" s="86">
        <v>0</v>
      </c>
      <c r="H138" s="116">
        <v>0</v>
      </c>
      <c r="I138" s="74">
        <f t="shared" ref="I138:I169" si="2">D138+F138+H138</f>
        <v>4000</v>
      </c>
    </row>
    <row r="139" spans="1:9" s="88" customFormat="1" ht="14.25" customHeight="1">
      <c r="A139" s="85">
        <v>2</v>
      </c>
      <c r="B139" s="86" t="s">
        <v>218</v>
      </c>
      <c r="C139" s="86">
        <v>11</v>
      </c>
      <c r="D139" s="73">
        <v>80.71275</v>
      </c>
      <c r="E139" s="86">
        <v>6</v>
      </c>
      <c r="F139" s="116">
        <v>1483.105824</v>
      </c>
      <c r="G139" s="86">
        <v>24</v>
      </c>
      <c r="H139" s="116">
        <v>371.98961890175184</v>
      </c>
      <c r="I139" s="74">
        <f t="shared" si="2"/>
        <v>1935.8081929017517</v>
      </c>
    </row>
    <row r="140" spans="1:9" s="88" customFormat="1" ht="14.25" customHeight="1">
      <c r="A140" s="85">
        <v>3</v>
      </c>
      <c r="B140" s="86" t="s">
        <v>219</v>
      </c>
      <c r="C140" s="86">
        <v>450</v>
      </c>
      <c r="D140" s="73">
        <v>248.630876</v>
      </c>
      <c r="E140" s="86">
        <v>80</v>
      </c>
      <c r="F140" s="116">
        <v>122.01174399999999</v>
      </c>
      <c r="G140" s="86">
        <v>1923</v>
      </c>
      <c r="H140" s="116">
        <v>1231.7369331021034</v>
      </c>
      <c r="I140" s="74">
        <f t="shared" si="2"/>
        <v>1602.3795531021033</v>
      </c>
    </row>
    <row r="141" spans="1:9" s="88" customFormat="1" ht="14.25" customHeight="1">
      <c r="A141" s="85">
        <v>4</v>
      </c>
      <c r="B141" s="86" t="s">
        <v>220</v>
      </c>
      <c r="C141" s="86">
        <v>258</v>
      </c>
      <c r="D141" s="73">
        <v>334.379389</v>
      </c>
      <c r="E141" s="86">
        <v>66</v>
      </c>
      <c r="F141" s="116">
        <v>384.91431399999999</v>
      </c>
      <c r="G141" s="86">
        <v>475</v>
      </c>
      <c r="H141" s="116">
        <v>452.07544184899501</v>
      </c>
      <c r="I141" s="74">
        <f t="shared" si="2"/>
        <v>1171.3691448489951</v>
      </c>
    </row>
    <row r="142" spans="1:9" s="88" customFormat="1" ht="14.25" customHeight="1">
      <c r="A142" s="85">
        <v>5</v>
      </c>
      <c r="B142" s="86" t="s">
        <v>221</v>
      </c>
      <c r="C142" s="86">
        <v>18</v>
      </c>
      <c r="D142" s="73">
        <v>431.04404299999999</v>
      </c>
      <c r="E142" s="86">
        <v>10</v>
      </c>
      <c r="F142" s="116">
        <v>96.951526000000001</v>
      </c>
      <c r="G142" s="86">
        <v>29</v>
      </c>
      <c r="H142" s="116">
        <v>13.433265772488593</v>
      </c>
      <c r="I142" s="74">
        <f t="shared" si="2"/>
        <v>541.42883477248847</v>
      </c>
    </row>
    <row r="143" spans="1:9" s="88" customFormat="1" ht="14.25" customHeight="1">
      <c r="A143" s="85">
        <v>6</v>
      </c>
      <c r="B143" s="86" t="s">
        <v>222</v>
      </c>
      <c r="C143" s="86">
        <v>53</v>
      </c>
      <c r="D143" s="73">
        <v>289.47219699999999</v>
      </c>
      <c r="E143" s="86">
        <v>49</v>
      </c>
      <c r="F143" s="116">
        <v>200.43175299999999</v>
      </c>
      <c r="G143" s="86">
        <v>239</v>
      </c>
      <c r="H143" s="116">
        <v>284.66826575787366</v>
      </c>
      <c r="I143" s="74">
        <f t="shared" si="2"/>
        <v>774.57221575787366</v>
      </c>
    </row>
    <row r="144" spans="1:9" s="88" customFormat="1" ht="14.25" customHeight="1">
      <c r="A144" s="85">
        <v>7</v>
      </c>
      <c r="B144" s="86" t="s">
        <v>223</v>
      </c>
      <c r="C144" s="86">
        <v>11</v>
      </c>
      <c r="D144" s="73">
        <v>348.10500000000002</v>
      </c>
      <c r="E144" s="86">
        <v>9</v>
      </c>
      <c r="F144" s="116">
        <v>152.08324200000001</v>
      </c>
      <c r="G144" s="86">
        <v>24</v>
      </c>
      <c r="H144" s="116">
        <v>29.173644882198509</v>
      </c>
      <c r="I144" s="74">
        <f t="shared" si="2"/>
        <v>529.36188688219852</v>
      </c>
    </row>
    <row r="145" spans="1:9" s="88" customFormat="1" ht="14.25" customHeight="1">
      <c r="A145" s="85">
        <v>8</v>
      </c>
      <c r="B145" s="86" t="s">
        <v>63</v>
      </c>
      <c r="C145" s="86">
        <v>62</v>
      </c>
      <c r="D145" s="73">
        <v>203.620363</v>
      </c>
      <c r="E145" s="86">
        <v>41</v>
      </c>
      <c r="F145" s="116">
        <v>147.59284299999999</v>
      </c>
      <c r="G145" s="86">
        <v>93</v>
      </c>
      <c r="H145" s="116">
        <v>71.937106406188676</v>
      </c>
      <c r="I145" s="74">
        <f t="shared" si="2"/>
        <v>423.15031240618868</v>
      </c>
    </row>
    <row r="146" spans="1:9" s="88" customFormat="1" ht="14.25" customHeight="1">
      <c r="A146" s="85">
        <v>9</v>
      </c>
      <c r="B146" s="86" t="s">
        <v>224</v>
      </c>
      <c r="C146" s="86">
        <v>15</v>
      </c>
      <c r="D146" s="73">
        <v>230.393</v>
      </c>
      <c r="E146" s="86">
        <v>12</v>
      </c>
      <c r="F146" s="116">
        <v>110.173618</v>
      </c>
      <c r="G146" s="86">
        <v>26</v>
      </c>
      <c r="H146" s="116">
        <v>29.43366180066884</v>
      </c>
      <c r="I146" s="74">
        <f t="shared" si="2"/>
        <v>370.00027980066886</v>
      </c>
    </row>
    <row r="147" spans="1:9" s="88" customFormat="1" ht="14.25" customHeight="1">
      <c r="A147" s="85">
        <v>10</v>
      </c>
      <c r="B147" s="86" t="s">
        <v>225</v>
      </c>
      <c r="C147" s="86">
        <v>35</v>
      </c>
      <c r="D147" s="73">
        <v>104.99195</v>
      </c>
      <c r="E147" s="86">
        <v>24</v>
      </c>
      <c r="F147" s="116">
        <v>114.284447</v>
      </c>
      <c r="G147" s="86">
        <v>78</v>
      </c>
      <c r="H147" s="116">
        <v>119.9660995147788</v>
      </c>
      <c r="I147" s="74">
        <f t="shared" si="2"/>
        <v>339.24249651477879</v>
      </c>
    </row>
    <row r="148" spans="1:9" s="88" customFormat="1" ht="14.25" customHeight="1">
      <c r="A148" s="85">
        <v>11</v>
      </c>
      <c r="B148" s="86" t="s">
        <v>226</v>
      </c>
      <c r="C148" s="86">
        <v>31</v>
      </c>
      <c r="D148" s="73">
        <v>125.209806</v>
      </c>
      <c r="E148" s="86">
        <v>10</v>
      </c>
      <c r="F148" s="116">
        <v>298.95102000000003</v>
      </c>
      <c r="G148" s="86">
        <v>47</v>
      </c>
      <c r="H148" s="116">
        <v>53.284114304287669</v>
      </c>
      <c r="I148" s="74">
        <f t="shared" si="2"/>
        <v>477.44494030428768</v>
      </c>
    </row>
    <row r="149" spans="1:9" s="88" customFormat="1" ht="14.25" customHeight="1">
      <c r="A149" s="85">
        <v>12</v>
      </c>
      <c r="B149" s="86" t="s">
        <v>227</v>
      </c>
      <c r="C149" s="86">
        <v>78</v>
      </c>
      <c r="D149" s="73">
        <v>158.45797999999999</v>
      </c>
      <c r="E149" s="86">
        <v>37</v>
      </c>
      <c r="F149" s="116">
        <v>93.487612289062497</v>
      </c>
      <c r="G149" s="86">
        <v>115</v>
      </c>
      <c r="H149" s="116">
        <v>41.975689367826462</v>
      </c>
      <c r="I149" s="74">
        <f t="shared" si="2"/>
        <v>293.92128165688894</v>
      </c>
    </row>
    <row r="150" spans="1:9" s="88" customFormat="1" ht="14.25" customHeight="1">
      <c r="A150" s="85">
        <v>13</v>
      </c>
      <c r="B150" s="86" t="s">
        <v>228</v>
      </c>
      <c r="C150" s="86">
        <v>8</v>
      </c>
      <c r="D150" s="73">
        <v>190.71700000000001</v>
      </c>
      <c r="E150" s="86">
        <v>6</v>
      </c>
      <c r="F150" s="116">
        <v>78.453055000000006</v>
      </c>
      <c r="G150" s="86">
        <v>13</v>
      </c>
      <c r="H150" s="116">
        <v>4.1920429685202727</v>
      </c>
      <c r="I150" s="74">
        <f t="shared" si="2"/>
        <v>273.36209796852035</v>
      </c>
    </row>
    <row r="151" spans="1:9" s="88" customFormat="1" ht="14.25" customHeight="1">
      <c r="A151" s="85">
        <v>14</v>
      </c>
      <c r="B151" s="86" t="s">
        <v>229</v>
      </c>
      <c r="C151" s="86">
        <v>12</v>
      </c>
      <c r="D151" s="73">
        <v>27.64263</v>
      </c>
      <c r="E151" s="86">
        <v>10</v>
      </c>
      <c r="F151" s="116">
        <v>124.6615</v>
      </c>
      <c r="G151" s="86">
        <v>16</v>
      </c>
      <c r="H151" s="116">
        <v>4.9768737531204268</v>
      </c>
      <c r="I151" s="74">
        <f t="shared" si="2"/>
        <v>157.28100375312044</v>
      </c>
    </row>
    <row r="152" spans="1:9" s="88" customFormat="1" ht="14.25" customHeight="1">
      <c r="A152" s="85">
        <v>15</v>
      </c>
      <c r="B152" s="94" t="s">
        <v>230</v>
      </c>
      <c r="C152" s="86">
        <v>6</v>
      </c>
      <c r="D152" s="73">
        <v>78.834999999999994</v>
      </c>
      <c r="E152" s="86">
        <v>1</v>
      </c>
      <c r="F152" s="116">
        <v>2.88</v>
      </c>
      <c r="G152" s="86">
        <v>9</v>
      </c>
      <c r="H152" s="116">
        <v>3.4546562606524929</v>
      </c>
      <c r="I152" s="74">
        <f t="shared" si="2"/>
        <v>85.169656260652488</v>
      </c>
    </row>
    <row r="153" spans="1:9" s="88" customFormat="1" ht="14.25" customHeight="1">
      <c r="A153" s="85">
        <v>16</v>
      </c>
      <c r="B153" s="86" t="s">
        <v>231</v>
      </c>
      <c r="C153" s="86">
        <v>52</v>
      </c>
      <c r="D153" s="73">
        <v>78.122522000000004</v>
      </c>
      <c r="E153" s="86">
        <v>4</v>
      </c>
      <c r="F153" s="116">
        <v>0.10806399999999999</v>
      </c>
      <c r="G153" s="86">
        <v>69</v>
      </c>
      <c r="H153" s="116">
        <v>3.9393338922544547</v>
      </c>
      <c r="I153" s="74">
        <f t="shared" si="2"/>
        <v>82.169919892254455</v>
      </c>
    </row>
    <row r="154" spans="1:9" s="88" customFormat="1" ht="14.25" customHeight="1">
      <c r="A154" s="85">
        <v>17</v>
      </c>
      <c r="B154" s="86" t="s">
        <v>232</v>
      </c>
      <c r="C154" s="86">
        <v>16</v>
      </c>
      <c r="D154" s="73">
        <v>44.297320999999997</v>
      </c>
      <c r="E154" s="86">
        <v>8</v>
      </c>
      <c r="F154" s="116">
        <v>13.314444</v>
      </c>
      <c r="G154" s="86">
        <v>15</v>
      </c>
      <c r="H154" s="116">
        <v>19.207644171946274</v>
      </c>
      <c r="I154" s="74">
        <f t="shared" si="2"/>
        <v>76.819409171946276</v>
      </c>
    </row>
    <row r="155" spans="1:9" s="88" customFormat="1" ht="14.25" customHeight="1">
      <c r="A155" s="85">
        <v>18</v>
      </c>
      <c r="B155" s="86" t="s">
        <v>233</v>
      </c>
      <c r="C155" s="86">
        <v>5</v>
      </c>
      <c r="D155" s="73">
        <v>83.3</v>
      </c>
      <c r="E155" s="86">
        <v>4</v>
      </c>
      <c r="F155" s="116">
        <v>16.579999999999998</v>
      </c>
      <c r="G155" s="86">
        <v>4</v>
      </c>
      <c r="H155" s="116">
        <v>3.312926406988892</v>
      </c>
      <c r="I155" s="74">
        <f t="shared" si="2"/>
        <v>103.19292640698889</v>
      </c>
    </row>
    <row r="156" spans="1:9" s="88" customFormat="1" ht="14.25" customHeight="1">
      <c r="A156" s="85">
        <v>19</v>
      </c>
      <c r="B156" s="86" t="s">
        <v>234</v>
      </c>
      <c r="C156" s="86">
        <v>11</v>
      </c>
      <c r="D156" s="73">
        <v>43.265000000000001</v>
      </c>
      <c r="E156" s="86">
        <v>12</v>
      </c>
      <c r="F156" s="116">
        <v>46.365720000000003</v>
      </c>
      <c r="G156" s="86">
        <v>30</v>
      </c>
      <c r="H156" s="116">
        <v>27.431688177541535</v>
      </c>
      <c r="I156" s="74">
        <f t="shared" si="2"/>
        <v>117.06240817754153</v>
      </c>
    </row>
    <row r="157" spans="1:9" s="88" customFormat="1" ht="14.25" customHeight="1">
      <c r="A157" s="85">
        <v>20</v>
      </c>
      <c r="B157" s="86" t="s">
        <v>235</v>
      </c>
      <c r="C157" s="86">
        <v>1</v>
      </c>
      <c r="D157" s="73">
        <v>20</v>
      </c>
      <c r="E157" s="86">
        <v>3</v>
      </c>
      <c r="F157" s="116">
        <v>14.3</v>
      </c>
      <c r="G157" s="86">
        <v>1</v>
      </c>
      <c r="H157" s="116">
        <v>21.372722475682199</v>
      </c>
      <c r="I157" s="74">
        <f t="shared" si="2"/>
        <v>55.672722475682193</v>
      </c>
    </row>
    <row r="158" spans="1:9" s="88" customFormat="1" ht="14.25" customHeight="1">
      <c r="A158" s="85">
        <v>21</v>
      </c>
      <c r="B158" s="86" t="s">
        <v>236</v>
      </c>
      <c r="C158" s="86">
        <v>9</v>
      </c>
      <c r="D158" s="73">
        <v>20.995391999999999</v>
      </c>
      <c r="E158" s="86">
        <v>4</v>
      </c>
      <c r="F158" s="116">
        <v>15.115837000000001</v>
      </c>
      <c r="G158" s="86">
        <v>16</v>
      </c>
      <c r="H158" s="116">
        <v>25.063251622148577</v>
      </c>
      <c r="I158" s="74">
        <f t="shared" si="2"/>
        <v>61.174480622148579</v>
      </c>
    </row>
    <row r="159" spans="1:9" s="88" customFormat="1" ht="14.25" customHeight="1">
      <c r="A159" s="85">
        <v>22</v>
      </c>
      <c r="B159" s="94" t="s">
        <v>237</v>
      </c>
      <c r="C159" s="86">
        <v>3</v>
      </c>
      <c r="D159" s="73">
        <v>21.557449999999999</v>
      </c>
      <c r="E159" s="86">
        <v>1</v>
      </c>
      <c r="F159" s="116">
        <v>-0.248861</v>
      </c>
      <c r="G159" s="86">
        <v>15</v>
      </c>
      <c r="H159" s="116">
        <v>21.013589093569731</v>
      </c>
      <c r="I159" s="74">
        <f t="shared" si="2"/>
        <v>42.322178093569732</v>
      </c>
    </row>
    <row r="160" spans="1:9" s="88" customFormat="1" ht="14.25" customHeight="1">
      <c r="A160" s="85">
        <v>23</v>
      </c>
      <c r="B160" s="86" t="s">
        <v>238</v>
      </c>
      <c r="C160" s="86">
        <v>10</v>
      </c>
      <c r="D160" s="73">
        <v>26.054176999999999</v>
      </c>
      <c r="E160" s="86">
        <v>9</v>
      </c>
      <c r="F160" s="116">
        <v>19.099170999999998</v>
      </c>
      <c r="G160" s="86">
        <v>27</v>
      </c>
      <c r="H160" s="116">
        <v>10.899114502349136</v>
      </c>
      <c r="I160" s="74">
        <f t="shared" si="2"/>
        <v>56.05246250234913</v>
      </c>
    </row>
    <row r="161" spans="1:9" s="88" customFormat="1" ht="14.25" customHeight="1">
      <c r="A161" s="85">
        <v>24</v>
      </c>
      <c r="B161" s="86" t="s">
        <v>239</v>
      </c>
      <c r="C161" s="86">
        <v>2</v>
      </c>
      <c r="D161" s="73">
        <v>24.92</v>
      </c>
      <c r="E161" s="86">
        <v>4</v>
      </c>
      <c r="F161" s="116">
        <v>33</v>
      </c>
      <c r="G161" s="86">
        <v>0</v>
      </c>
      <c r="H161" s="116">
        <v>0</v>
      </c>
      <c r="I161" s="74">
        <f t="shared" si="2"/>
        <v>57.92</v>
      </c>
    </row>
    <row r="162" spans="1:9" s="88" customFormat="1" ht="14.25" customHeight="1">
      <c r="A162" s="85">
        <v>25</v>
      </c>
      <c r="B162" s="86" t="s">
        <v>240</v>
      </c>
      <c r="C162" s="86">
        <v>6</v>
      </c>
      <c r="D162" s="73">
        <v>33.085000000000001</v>
      </c>
      <c r="E162" s="86">
        <v>5</v>
      </c>
      <c r="F162" s="116">
        <v>6.3892740000000003</v>
      </c>
      <c r="G162" s="86">
        <v>12</v>
      </c>
      <c r="H162" s="116">
        <v>21.864975781871404</v>
      </c>
      <c r="I162" s="74">
        <f t="shared" si="2"/>
        <v>61.339249781871402</v>
      </c>
    </row>
    <row r="163" spans="1:9" s="88" customFormat="1" ht="14.25" customHeight="1">
      <c r="A163" s="85">
        <v>26</v>
      </c>
      <c r="B163" s="86" t="s">
        <v>241</v>
      </c>
      <c r="C163" s="86">
        <v>4</v>
      </c>
      <c r="D163" s="73">
        <v>25.111203</v>
      </c>
      <c r="E163" s="86">
        <v>0</v>
      </c>
      <c r="F163" s="116">
        <v>0</v>
      </c>
      <c r="G163" s="86">
        <v>8</v>
      </c>
      <c r="H163" s="116">
        <v>7.5079752337092174</v>
      </c>
      <c r="I163" s="74">
        <f t="shared" si="2"/>
        <v>32.619178233709221</v>
      </c>
    </row>
    <row r="164" spans="1:9" s="88" customFormat="1" ht="14.25" customHeight="1">
      <c r="A164" s="85">
        <v>27</v>
      </c>
      <c r="B164" s="86" t="s">
        <v>242</v>
      </c>
      <c r="C164" s="86">
        <v>9</v>
      </c>
      <c r="D164" s="73">
        <v>22.327480999999999</v>
      </c>
      <c r="E164" s="86">
        <v>6</v>
      </c>
      <c r="F164" s="116">
        <v>4.4066840000000003</v>
      </c>
      <c r="G164" s="86">
        <v>9</v>
      </c>
      <c r="H164" s="116">
        <v>6.469402808814662</v>
      </c>
      <c r="I164" s="74">
        <f t="shared" si="2"/>
        <v>33.203567808814661</v>
      </c>
    </row>
    <row r="165" spans="1:9" s="88" customFormat="1" ht="14.25" customHeight="1">
      <c r="A165" s="85">
        <v>28</v>
      </c>
      <c r="B165" s="86" t="s">
        <v>243</v>
      </c>
      <c r="C165" s="86">
        <v>9</v>
      </c>
      <c r="D165" s="73">
        <v>29.388815000000001</v>
      </c>
      <c r="E165" s="86">
        <v>4</v>
      </c>
      <c r="F165" s="116">
        <v>18.399999999999999</v>
      </c>
      <c r="G165" s="86">
        <v>11</v>
      </c>
      <c r="H165" s="116">
        <v>1.1360056971679433</v>
      </c>
      <c r="I165" s="74">
        <f t="shared" si="2"/>
        <v>48.924820697167945</v>
      </c>
    </row>
    <row r="166" spans="1:9" s="88" customFormat="1" ht="14.25" customHeight="1">
      <c r="A166" s="85">
        <v>29</v>
      </c>
      <c r="B166" s="86" t="s">
        <v>244</v>
      </c>
      <c r="C166" s="86">
        <v>3</v>
      </c>
      <c r="D166" s="73">
        <v>14</v>
      </c>
      <c r="E166" s="86">
        <v>1</v>
      </c>
      <c r="F166" s="116">
        <v>10</v>
      </c>
      <c r="G166" s="86">
        <v>2</v>
      </c>
      <c r="H166" s="116">
        <v>0.80275497116295114</v>
      </c>
      <c r="I166" s="74">
        <f t="shared" si="2"/>
        <v>24.802754971162951</v>
      </c>
    </row>
    <row r="167" spans="1:9" s="88" customFormat="1" ht="14.25" customHeight="1">
      <c r="A167" s="85">
        <v>30</v>
      </c>
      <c r="B167" s="86" t="s">
        <v>245</v>
      </c>
      <c r="C167" s="86">
        <v>0</v>
      </c>
      <c r="D167" s="116">
        <v>0</v>
      </c>
      <c r="E167" s="86">
        <v>3</v>
      </c>
      <c r="F167" s="116">
        <v>-2.34565</v>
      </c>
      <c r="G167" s="86">
        <v>9</v>
      </c>
      <c r="H167" s="116">
        <v>25.29195328372213</v>
      </c>
      <c r="I167" s="74">
        <f t="shared" si="2"/>
        <v>22.946303283722131</v>
      </c>
    </row>
    <row r="168" spans="1:9" s="88" customFormat="1" ht="14.25" customHeight="1">
      <c r="A168" s="85">
        <v>31</v>
      </c>
      <c r="B168" s="86" t="s">
        <v>246</v>
      </c>
      <c r="C168" s="86">
        <v>1</v>
      </c>
      <c r="D168" s="73">
        <v>0.4</v>
      </c>
      <c r="E168" s="86">
        <v>1</v>
      </c>
      <c r="F168" s="116">
        <v>0.1</v>
      </c>
      <c r="G168" s="86">
        <v>9</v>
      </c>
      <c r="H168" s="116">
        <v>11.757123181544298</v>
      </c>
      <c r="I168" s="74">
        <f t="shared" si="2"/>
        <v>12.257123181544298</v>
      </c>
    </row>
    <row r="169" spans="1:9" s="88" customFormat="1" ht="14.25" customHeight="1">
      <c r="A169" s="85">
        <v>32</v>
      </c>
      <c r="B169" s="86" t="s">
        <v>247</v>
      </c>
      <c r="C169" s="86">
        <v>2</v>
      </c>
      <c r="D169" s="73">
        <v>7.8</v>
      </c>
      <c r="E169" s="86">
        <v>0</v>
      </c>
      <c r="F169" s="116">
        <v>0</v>
      </c>
      <c r="G169" s="86">
        <v>27</v>
      </c>
      <c r="H169" s="116">
        <v>4.4895214668158694</v>
      </c>
      <c r="I169" s="74">
        <f t="shared" si="2"/>
        <v>12.28952146681587</v>
      </c>
    </row>
    <row r="170" spans="1:9" s="88" customFormat="1" ht="14.25" customHeight="1">
      <c r="A170" s="85">
        <v>33</v>
      </c>
      <c r="B170" s="86" t="s">
        <v>248</v>
      </c>
      <c r="C170" s="86">
        <v>1</v>
      </c>
      <c r="D170" s="73">
        <v>0.434782</v>
      </c>
      <c r="E170" s="86">
        <v>0</v>
      </c>
      <c r="F170" s="116">
        <v>0</v>
      </c>
      <c r="G170" s="86">
        <v>6</v>
      </c>
      <c r="H170" s="116">
        <v>11.035935778428165</v>
      </c>
      <c r="I170" s="74">
        <f t="shared" ref="I170:I194" si="3">D170+F170+H170</f>
        <v>11.470717778428165</v>
      </c>
    </row>
    <row r="171" spans="1:9" s="88" customFormat="1" ht="14.25" customHeight="1">
      <c r="A171" s="85">
        <v>34</v>
      </c>
      <c r="B171" s="76" t="s">
        <v>249</v>
      </c>
      <c r="C171" s="86">
        <v>3</v>
      </c>
      <c r="D171" s="73">
        <v>48.407665999999999</v>
      </c>
      <c r="E171" s="86">
        <v>0</v>
      </c>
      <c r="F171" s="116">
        <v>0</v>
      </c>
      <c r="G171" s="86">
        <v>3</v>
      </c>
      <c r="H171" s="116">
        <v>2.375072593612801</v>
      </c>
      <c r="I171" s="74">
        <f t="shared" si="3"/>
        <v>50.782738593612798</v>
      </c>
    </row>
    <row r="172" spans="1:9" s="88" customFormat="1" ht="14.25" customHeight="1">
      <c r="A172" s="85">
        <v>35</v>
      </c>
      <c r="B172" s="86" t="s">
        <v>250</v>
      </c>
      <c r="C172" s="86">
        <v>4</v>
      </c>
      <c r="D172" s="73">
        <v>15.38</v>
      </c>
      <c r="E172" s="86">
        <v>0</v>
      </c>
      <c r="F172" s="116">
        <v>0</v>
      </c>
      <c r="G172" s="86">
        <v>12</v>
      </c>
      <c r="H172" s="116">
        <v>4.6600330887492483</v>
      </c>
      <c r="I172" s="74">
        <f t="shared" si="3"/>
        <v>20.040033088749247</v>
      </c>
    </row>
    <row r="173" spans="1:9" s="88" customFormat="1" ht="14.25" customHeight="1">
      <c r="A173" s="85">
        <v>36</v>
      </c>
      <c r="B173" s="86" t="s">
        <v>251</v>
      </c>
      <c r="C173" s="86">
        <v>1</v>
      </c>
      <c r="D173" s="73">
        <v>5</v>
      </c>
      <c r="E173" s="86">
        <v>0</v>
      </c>
      <c r="F173" s="116">
        <v>0</v>
      </c>
      <c r="G173" s="86">
        <v>16</v>
      </c>
      <c r="H173" s="116">
        <v>3.0743522424033802</v>
      </c>
      <c r="I173" s="74">
        <f t="shared" si="3"/>
        <v>8.0743522424033802</v>
      </c>
    </row>
    <row r="174" spans="1:9" s="88" customFormat="1" ht="14.25" customHeight="1">
      <c r="A174" s="85">
        <v>37</v>
      </c>
      <c r="B174" s="86" t="s">
        <v>252</v>
      </c>
      <c r="C174" s="86">
        <v>1</v>
      </c>
      <c r="D174" s="73">
        <v>2.2555999999999998</v>
      </c>
      <c r="E174" s="86">
        <v>0</v>
      </c>
      <c r="F174" s="116">
        <v>0</v>
      </c>
      <c r="G174" s="86">
        <v>1</v>
      </c>
      <c r="H174" s="116">
        <v>5.3989842472238996</v>
      </c>
      <c r="I174" s="74">
        <f t="shared" si="3"/>
        <v>7.6545842472238999</v>
      </c>
    </row>
    <row r="175" spans="1:9" s="88" customFormat="1" ht="14.25" customHeight="1">
      <c r="A175" s="85">
        <v>38</v>
      </c>
      <c r="B175" s="86" t="s">
        <v>253</v>
      </c>
      <c r="C175" s="86">
        <v>2</v>
      </c>
      <c r="D175" s="73">
        <v>9.5500000000000007</v>
      </c>
      <c r="E175" s="86">
        <v>0</v>
      </c>
      <c r="F175" s="116">
        <v>0</v>
      </c>
      <c r="G175" s="86">
        <v>2</v>
      </c>
      <c r="H175" s="116">
        <v>0.62752862184729297</v>
      </c>
      <c r="I175" s="74">
        <f t="shared" si="3"/>
        <v>10.177528621847294</v>
      </c>
    </row>
    <row r="176" spans="1:9" s="88" customFormat="1" ht="14.25" customHeight="1">
      <c r="A176" s="85">
        <v>39</v>
      </c>
      <c r="B176" s="86" t="s">
        <v>254</v>
      </c>
      <c r="C176" s="86">
        <v>0</v>
      </c>
      <c r="D176" s="116">
        <v>0</v>
      </c>
      <c r="E176" s="86">
        <v>1</v>
      </c>
      <c r="F176" s="116">
        <v>1.726817</v>
      </c>
      <c r="G176" s="86">
        <v>3</v>
      </c>
      <c r="H176" s="116">
        <v>3.655677025049493</v>
      </c>
      <c r="I176" s="74">
        <f t="shared" si="3"/>
        <v>5.3824940250494926</v>
      </c>
    </row>
    <row r="177" spans="1:9" s="88" customFormat="1" ht="14.25" customHeight="1">
      <c r="A177" s="85">
        <v>40</v>
      </c>
      <c r="B177" s="76" t="s">
        <v>255</v>
      </c>
      <c r="C177" s="86">
        <v>1</v>
      </c>
      <c r="D177" s="73">
        <v>2.0191560000000002</v>
      </c>
      <c r="E177" s="86">
        <v>0</v>
      </c>
      <c r="F177" s="116">
        <v>0</v>
      </c>
      <c r="G177" s="86">
        <v>4</v>
      </c>
      <c r="H177" s="116">
        <v>2.2647172501506456</v>
      </c>
      <c r="I177" s="74">
        <f t="shared" si="3"/>
        <v>4.2838732501506458</v>
      </c>
    </row>
    <row r="178" spans="1:9" s="88" customFormat="1" ht="14.25" customHeight="1">
      <c r="A178" s="85">
        <v>41</v>
      </c>
      <c r="B178" s="86" t="s">
        <v>256</v>
      </c>
      <c r="C178" s="86">
        <v>1</v>
      </c>
      <c r="D178" s="73">
        <v>4.0522470000000004</v>
      </c>
      <c r="E178" s="86">
        <v>0</v>
      </c>
      <c r="F178" s="116">
        <v>0</v>
      </c>
      <c r="G178" s="86">
        <v>0</v>
      </c>
      <c r="H178" s="116">
        <v>0</v>
      </c>
      <c r="I178" s="74">
        <f t="shared" si="3"/>
        <v>4.0522470000000004</v>
      </c>
    </row>
    <row r="179" spans="1:9" s="88" customFormat="1" ht="14.25" customHeight="1">
      <c r="A179" s="85">
        <v>42</v>
      </c>
      <c r="B179" s="86" t="s">
        <v>257</v>
      </c>
      <c r="C179" s="86">
        <v>1</v>
      </c>
      <c r="D179" s="73">
        <v>1.5</v>
      </c>
      <c r="E179" s="86">
        <v>0</v>
      </c>
      <c r="F179" s="116">
        <v>0</v>
      </c>
      <c r="G179" s="86">
        <v>6</v>
      </c>
      <c r="H179" s="116">
        <v>2.1118081260222077</v>
      </c>
      <c r="I179" s="74">
        <f t="shared" si="3"/>
        <v>3.6118081260222077</v>
      </c>
    </row>
    <row r="180" spans="1:9" s="88" customFormat="1" ht="14.25" customHeight="1">
      <c r="A180" s="85">
        <v>43</v>
      </c>
      <c r="B180" s="86" t="s">
        <v>258</v>
      </c>
      <c r="C180" s="86">
        <v>2</v>
      </c>
      <c r="D180" s="73">
        <v>0.17199999999999999</v>
      </c>
      <c r="E180" s="86">
        <v>1</v>
      </c>
      <c r="F180" s="116">
        <v>0.46842099999999998</v>
      </c>
      <c r="G180" s="86">
        <v>6</v>
      </c>
      <c r="H180" s="116">
        <v>3.2831211175862962</v>
      </c>
      <c r="I180" s="74">
        <f t="shared" si="3"/>
        <v>3.9235421175862961</v>
      </c>
    </row>
    <row r="181" spans="1:9" s="88" customFormat="1" ht="14.25" customHeight="1">
      <c r="A181" s="85">
        <v>44</v>
      </c>
      <c r="B181" s="86" t="s">
        <v>259</v>
      </c>
      <c r="C181" s="86">
        <v>1</v>
      </c>
      <c r="D181" s="73">
        <v>2.7</v>
      </c>
      <c r="E181" s="86">
        <v>0</v>
      </c>
      <c r="F181" s="116">
        <v>0</v>
      </c>
      <c r="G181" s="86">
        <v>1</v>
      </c>
      <c r="H181" s="116">
        <v>8.1776706550744593E-2</v>
      </c>
      <c r="I181" s="74">
        <f t="shared" si="3"/>
        <v>2.7817767065507448</v>
      </c>
    </row>
    <row r="182" spans="1:9" s="88" customFormat="1" ht="14.25" customHeight="1">
      <c r="A182" s="85">
        <v>45</v>
      </c>
      <c r="B182" s="76" t="s">
        <v>260</v>
      </c>
      <c r="C182" s="86">
        <v>0</v>
      </c>
      <c r="D182" s="116">
        <v>0</v>
      </c>
      <c r="E182" s="86">
        <v>0</v>
      </c>
      <c r="F182" s="116">
        <v>0</v>
      </c>
      <c r="G182" s="86">
        <v>72</v>
      </c>
      <c r="H182" s="116">
        <v>2.9395737522389607</v>
      </c>
      <c r="I182" s="74">
        <f t="shared" si="3"/>
        <v>2.9395737522389607</v>
      </c>
    </row>
    <row r="183" spans="1:9" s="88" customFormat="1" ht="14.25" customHeight="1">
      <c r="A183" s="85">
        <v>46</v>
      </c>
      <c r="B183" s="86" t="s">
        <v>64</v>
      </c>
      <c r="C183" s="86">
        <v>1</v>
      </c>
      <c r="D183" s="73">
        <v>1.833132</v>
      </c>
      <c r="E183" s="86">
        <v>1</v>
      </c>
      <c r="F183" s="116">
        <v>1.5</v>
      </c>
      <c r="G183" s="86">
        <v>0</v>
      </c>
      <c r="H183" s="116">
        <v>0</v>
      </c>
      <c r="I183" s="74">
        <f t="shared" si="3"/>
        <v>3.333132</v>
      </c>
    </row>
    <row r="184" spans="1:9" s="88" customFormat="1" ht="14.25" customHeight="1">
      <c r="A184" s="85">
        <v>47</v>
      </c>
      <c r="B184" s="86" t="s">
        <v>261</v>
      </c>
      <c r="C184" s="86">
        <v>0</v>
      </c>
      <c r="D184" s="116">
        <v>0</v>
      </c>
      <c r="E184" s="86">
        <v>0</v>
      </c>
      <c r="F184" s="116">
        <v>0</v>
      </c>
      <c r="G184" s="86">
        <v>4</v>
      </c>
      <c r="H184" s="116">
        <v>2.2957520493242662</v>
      </c>
      <c r="I184" s="74">
        <f t="shared" si="3"/>
        <v>2.2957520493242662</v>
      </c>
    </row>
    <row r="185" spans="1:9" s="88" customFormat="1" ht="14.25" customHeight="1">
      <c r="A185" s="85">
        <v>48</v>
      </c>
      <c r="B185" s="86" t="s">
        <v>65</v>
      </c>
      <c r="C185" s="86">
        <v>0</v>
      </c>
      <c r="D185" s="116">
        <v>0</v>
      </c>
      <c r="E185" s="86">
        <v>0</v>
      </c>
      <c r="F185" s="116">
        <v>0</v>
      </c>
      <c r="G185" s="86">
        <v>2</v>
      </c>
      <c r="H185" s="116">
        <v>0.86080743737625842</v>
      </c>
      <c r="I185" s="74">
        <f t="shared" si="3"/>
        <v>0.86080743737625842</v>
      </c>
    </row>
    <row r="186" spans="1:9" s="88" customFormat="1" ht="14.25" customHeight="1">
      <c r="A186" s="85">
        <v>49</v>
      </c>
      <c r="B186" s="86" t="s">
        <v>262</v>
      </c>
      <c r="C186" s="86">
        <v>0</v>
      </c>
      <c r="D186" s="116">
        <v>0</v>
      </c>
      <c r="E186" s="86">
        <v>1</v>
      </c>
      <c r="F186" s="116">
        <v>5</v>
      </c>
      <c r="G186" s="86">
        <v>1</v>
      </c>
      <c r="H186" s="116">
        <v>0.52485000000000004</v>
      </c>
      <c r="I186" s="74">
        <f t="shared" si="3"/>
        <v>5.5248499999999998</v>
      </c>
    </row>
    <row r="187" spans="1:9" s="88" customFormat="1" ht="14.25" customHeight="1">
      <c r="A187" s="85">
        <v>50</v>
      </c>
      <c r="B187" s="86" t="s">
        <v>263</v>
      </c>
      <c r="C187" s="86">
        <v>1</v>
      </c>
      <c r="D187" s="73">
        <v>0.215</v>
      </c>
      <c r="E187" s="86">
        <v>0</v>
      </c>
      <c r="F187" s="116">
        <v>0</v>
      </c>
      <c r="G187" s="86">
        <v>2</v>
      </c>
      <c r="H187" s="116">
        <v>7.3685116639407716E-2</v>
      </c>
      <c r="I187" s="74">
        <f t="shared" si="3"/>
        <v>0.28868511663940771</v>
      </c>
    </row>
    <row r="188" spans="1:9" s="88" customFormat="1" ht="14.25" customHeight="1">
      <c r="A188" s="85">
        <v>51</v>
      </c>
      <c r="B188" s="86" t="s">
        <v>66</v>
      </c>
      <c r="C188" s="86">
        <v>0</v>
      </c>
      <c r="D188" s="116">
        <v>0</v>
      </c>
      <c r="E188" s="86">
        <v>0</v>
      </c>
      <c r="F188" s="116">
        <v>0</v>
      </c>
      <c r="G188" s="86">
        <v>1</v>
      </c>
      <c r="H188" s="116">
        <v>0.24102608246535201</v>
      </c>
      <c r="I188" s="74">
        <f t="shared" si="3"/>
        <v>0.24102608246535201</v>
      </c>
    </row>
    <row r="189" spans="1:9" s="88" customFormat="1" ht="14.25" customHeight="1">
      <c r="A189" s="85">
        <v>52</v>
      </c>
      <c r="B189" s="86" t="s">
        <v>264</v>
      </c>
      <c r="C189" s="86"/>
      <c r="D189" s="116"/>
      <c r="E189" s="86"/>
      <c r="F189" s="116"/>
      <c r="G189" s="86">
        <v>1</v>
      </c>
      <c r="H189" s="116">
        <v>0.13584661728501299</v>
      </c>
      <c r="I189" s="74">
        <f t="shared" si="3"/>
        <v>0.13584661728501299</v>
      </c>
    </row>
    <row r="190" spans="1:9" s="88" customFormat="1" ht="14.25" customHeight="1">
      <c r="A190" s="85">
        <v>53</v>
      </c>
      <c r="B190" s="86" t="s">
        <v>265</v>
      </c>
      <c r="C190" s="86"/>
      <c r="D190" s="116"/>
      <c r="E190" s="86"/>
      <c r="F190" s="116"/>
      <c r="G190" s="86">
        <v>2</v>
      </c>
      <c r="H190" s="116">
        <v>0.11621330808298187</v>
      </c>
      <c r="I190" s="74">
        <f t="shared" si="3"/>
        <v>0.11621330808298187</v>
      </c>
    </row>
    <row r="191" spans="1:9" s="88" customFormat="1" ht="14.25" customHeight="1">
      <c r="A191" s="85">
        <v>54</v>
      </c>
      <c r="B191" s="86" t="s">
        <v>266</v>
      </c>
      <c r="C191" s="86">
        <v>0</v>
      </c>
      <c r="D191" s="116">
        <v>0</v>
      </c>
      <c r="E191" s="86">
        <v>0</v>
      </c>
      <c r="F191" s="116">
        <v>0</v>
      </c>
      <c r="G191" s="86">
        <v>1</v>
      </c>
      <c r="H191" s="116">
        <v>8.4090746061805999E-2</v>
      </c>
      <c r="I191" s="74">
        <f t="shared" si="3"/>
        <v>8.4090746061805999E-2</v>
      </c>
    </row>
    <row r="192" spans="1:9" s="88" customFormat="1" ht="14.25" customHeight="1">
      <c r="A192" s="85">
        <v>55</v>
      </c>
      <c r="B192" s="86" t="s">
        <v>267</v>
      </c>
      <c r="C192" s="86">
        <v>0</v>
      </c>
      <c r="D192" s="116">
        <v>0</v>
      </c>
      <c r="E192" s="86">
        <v>0</v>
      </c>
      <c r="F192" s="116">
        <v>0</v>
      </c>
      <c r="G192" s="86">
        <v>1</v>
      </c>
      <c r="H192" s="116">
        <v>6.3269346647155E-2</v>
      </c>
      <c r="I192" s="74">
        <f t="shared" si="3"/>
        <v>6.3269346647155E-2</v>
      </c>
    </row>
    <row r="193" spans="1:9" s="88" customFormat="1" ht="14.25" customHeight="1">
      <c r="A193" s="85">
        <v>56</v>
      </c>
      <c r="B193" s="86" t="s">
        <v>268</v>
      </c>
      <c r="C193" s="86">
        <v>0</v>
      </c>
      <c r="D193" s="116">
        <v>0</v>
      </c>
      <c r="E193" s="86">
        <v>0</v>
      </c>
      <c r="F193" s="116">
        <v>0</v>
      </c>
      <c r="G193" s="86">
        <v>1</v>
      </c>
      <c r="H193" s="116">
        <v>4.3040371868812904E-2</v>
      </c>
      <c r="I193" s="74">
        <f t="shared" si="3"/>
        <v>4.3040371868812904E-2</v>
      </c>
    </row>
    <row r="194" spans="1:9" s="88" customFormat="1" ht="14.25" customHeight="1">
      <c r="A194" s="85">
        <v>57</v>
      </c>
      <c r="B194" s="86" t="s">
        <v>269</v>
      </c>
      <c r="C194" s="86">
        <v>0</v>
      </c>
      <c r="D194" s="116">
        <v>0</v>
      </c>
      <c r="E194" s="86">
        <v>2</v>
      </c>
      <c r="F194" s="116">
        <v>-158.50708299999999</v>
      </c>
      <c r="G194" s="86">
        <v>5</v>
      </c>
      <c r="H194" s="116">
        <v>20.832451392508389</v>
      </c>
      <c r="I194" s="74">
        <f t="shared" si="3"/>
        <v>-137.67463160749162</v>
      </c>
    </row>
    <row r="195" spans="1:9" s="82" customFormat="1" ht="12.75">
      <c r="A195" s="135" t="s">
        <v>213</v>
      </c>
      <c r="B195" s="136"/>
      <c r="C195" s="95">
        <f t="shared" ref="C195:I195" si="4">SUM(C138:C194)</f>
        <v>1212</v>
      </c>
      <c r="D195" s="96">
        <f t="shared" si="4"/>
        <v>7440.3559280000009</v>
      </c>
      <c r="E195" s="95">
        <f t="shared" si="4"/>
        <v>436</v>
      </c>
      <c r="F195" s="118">
        <f t="shared" si="4"/>
        <v>3454.7553362890617</v>
      </c>
      <c r="G195" s="95">
        <f t="shared" si="4"/>
        <v>3528</v>
      </c>
      <c r="H195" s="96">
        <f t="shared" si="4"/>
        <v>2990.6370104268667</v>
      </c>
      <c r="I195" s="97">
        <f t="shared" si="4"/>
        <v>13885.748274715925</v>
      </c>
    </row>
  </sheetData>
  <sortState ref="B136:I192">
    <sortCondition descending="1" ref="I34:I130"/>
  </sortState>
  <mergeCells count="10">
    <mergeCell ref="A1:I1"/>
    <mergeCell ref="A195:B195"/>
    <mergeCell ref="A5:I5"/>
    <mergeCell ref="A6:I6"/>
    <mergeCell ref="A27:B27"/>
    <mergeCell ref="A32:I32"/>
    <mergeCell ref="A33:I33"/>
    <mergeCell ref="A132:B132"/>
    <mergeCell ref="A134:I134"/>
    <mergeCell ref="A135:I135"/>
  </mergeCells>
  <conditionalFormatting sqref="B136 B4 B7 B27:B31 B34 B36:B65 B67:B72 B74:B77 B79:B81 B83:B95 B97:B133 B138:B141 B195:B65570">
    <cfRule type="duplicateValues" dxfId="77" priority="73" stopIfTrue="1"/>
    <cfRule type="duplicateValues" dxfId="76" priority="74" stopIfTrue="1"/>
  </conditionalFormatting>
  <conditionalFormatting sqref="B138:B141">
    <cfRule type="duplicateValues" dxfId="75" priority="75" stopIfTrue="1"/>
  </conditionalFormatting>
  <conditionalFormatting sqref="B36:B65 B67:B72 B74:B77 B79:B81 B83:B95 B97:B131">
    <cfRule type="duplicateValues" dxfId="74" priority="141" stopIfTrue="1"/>
  </conditionalFormatting>
  <conditionalFormatting sqref="B3">
    <cfRule type="duplicateValues" dxfId="73" priority="71" stopIfTrue="1"/>
    <cfRule type="duplicateValues" dxfId="72" priority="72" stopIfTrue="1"/>
  </conditionalFormatting>
  <conditionalFormatting sqref="B5">
    <cfRule type="duplicateValues" dxfId="71" priority="69" stopIfTrue="1"/>
    <cfRule type="duplicateValues" dxfId="70" priority="70" stopIfTrue="1"/>
  </conditionalFormatting>
  <conditionalFormatting sqref="B6">
    <cfRule type="duplicateValues" dxfId="69" priority="67" stopIfTrue="1"/>
    <cfRule type="duplicateValues" dxfId="68" priority="68" stopIfTrue="1"/>
  </conditionalFormatting>
  <conditionalFormatting sqref="B8">
    <cfRule type="duplicateValues" dxfId="67" priority="65" stopIfTrue="1"/>
    <cfRule type="duplicateValues" dxfId="66" priority="66" stopIfTrue="1"/>
  </conditionalFormatting>
  <conditionalFormatting sqref="B9">
    <cfRule type="duplicateValues" dxfId="65" priority="63" stopIfTrue="1"/>
    <cfRule type="duplicateValues" dxfId="64" priority="64" stopIfTrue="1"/>
  </conditionalFormatting>
  <conditionalFormatting sqref="B10">
    <cfRule type="duplicateValues" dxfId="63" priority="61" stopIfTrue="1"/>
    <cfRule type="duplicateValues" dxfId="62" priority="62" stopIfTrue="1"/>
  </conditionalFormatting>
  <conditionalFormatting sqref="B11">
    <cfRule type="duplicateValues" dxfId="61" priority="59" stopIfTrue="1"/>
    <cfRule type="duplicateValues" dxfId="60" priority="60" stopIfTrue="1"/>
  </conditionalFormatting>
  <conditionalFormatting sqref="B12">
    <cfRule type="duplicateValues" dxfId="59" priority="57" stopIfTrue="1"/>
    <cfRule type="duplicateValues" dxfId="58" priority="58" stopIfTrue="1"/>
  </conditionalFormatting>
  <conditionalFormatting sqref="B13">
    <cfRule type="duplicateValues" dxfId="57" priority="55" stopIfTrue="1"/>
    <cfRule type="duplicateValues" dxfId="56" priority="56" stopIfTrue="1"/>
  </conditionalFormatting>
  <conditionalFormatting sqref="B14">
    <cfRule type="duplicateValues" dxfId="55" priority="53" stopIfTrue="1"/>
    <cfRule type="duplicateValues" dxfId="54" priority="54" stopIfTrue="1"/>
  </conditionalFormatting>
  <conditionalFormatting sqref="B15">
    <cfRule type="duplicateValues" dxfId="53" priority="51" stopIfTrue="1"/>
    <cfRule type="duplicateValues" dxfId="52" priority="52" stopIfTrue="1"/>
  </conditionalFormatting>
  <conditionalFormatting sqref="B16">
    <cfRule type="duplicateValues" dxfId="51" priority="49" stopIfTrue="1"/>
    <cfRule type="duplicateValues" dxfId="50" priority="50" stopIfTrue="1"/>
  </conditionalFormatting>
  <conditionalFormatting sqref="B17">
    <cfRule type="duplicateValues" dxfId="49" priority="47" stopIfTrue="1"/>
    <cfRule type="duplicateValues" dxfId="48" priority="48" stopIfTrue="1"/>
  </conditionalFormatting>
  <conditionalFormatting sqref="B18">
    <cfRule type="duplicateValues" dxfId="47" priority="45" stopIfTrue="1"/>
    <cfRule type="duplicateValues" dxfId="46" priority="46" stopIfTrue="1"/>
  </conditionalFormatting>
  <conditionalFormatting sqref="B19">
    <cfRule type="duplicateValues" dxfId="45" priority="43" stopIfTrue="1"/>
    <cfRule type="duplicateValues" dxfId="44" priority="44" stopIfTrue="1"/>
  </conditionalFormatting>
  <conditionalFormatting sqref="B20">
    <cfRule type="duplicateValues" dxfId="43" priority="41" stopIfTrue="1"/>
    <cfRule type="duplicateValues" dxfId="42" priority="42" stopIfTrue="1"/>
  </conditionalFormatting>
  <conditionalFormatting sqref="B21">
    <cfRule type="duplicateValues" dxfId="41" priority="39" stopIfTrue="1"/>
    <cfRule type="duplicateValues" dxfId="40" priority="40" stopIfTrue="1"/>
  </conditionalFormatting>
  <conditionalFormatting sqref="B22">
    <cfRule type="duplicateValues" dxfId="39" priority="37" stopIfTrue="1"/>
    <cfRule type="duplicateValues" dxfId="38" priority="38" stopIfTrue="1"/>
  </conditionalFormatting>
  <conditionalFormatting sqref="B23">
    <cfRule type="duplicateValues" dxfId="37" priority="35" stopIfTrue="1"/>
    <cfRule type="duplicateValues" dxfId="36" priority="36" stopIfTrue="1"/>
  </conditionalFormatting>
  <conditionalFormatting sqref="B24">
    <cfRule type="duplicateValues" dxfId="35" priority="33" stopIfTrue="1"/>
    <cfRule type="duplicateValues" dxfId="34" priority="34" stopIfTrue="1"/>
  </conditionalFormatting>
  <conditionalFormatting sqref="B25">
    <cfRule type="duplicateValues" dxfId="33" priority="31" stopIfTrue="1"/>
    <cfRule type="duplicateValues" dxfId="32" priority="32" stopIfTrue="1"/>
  </conditionalFormatting>
  <conditionalFormatting sqref="B26">
    <cfRule type="duplicateValues" dxfId="31" priority="29" stopIfTrue="1"/>
    <cfRule type="duplicateValues" dxfId="30" priority="30" stopIfTrue="1"/>
  </conditionalFormatting>
  <conditionalFormatting sqref="B33">
    <cfRule type="duplicateValues" dxfId="29" priority="27" stopIfTrue="1"/>
    <cfRule type="duplicateValues" dxfId="28" priority="28" stopIfTrue="1"/>
  </conditionalFormatting>
  <conditionalFormatting sqref="B32">
    <cfRule type="duplicateValues" dxfId="27" priority="25" stopIfTrue="1"/>
    <cfRule type="duplicateValues" dxfId="26" priority="26" stopIfTrue="1"/>
  </conditionalFormatting>
  <conditionalFormatting sqref="B35">
    <cfRule type="duplicateValues" dxfId="25" priority="23" stopIfTrue="1"/>
    <cfRule type="duplicateValues" dxfId="24" priority="24" stopIfTrue="1"/>
  </conditionalFormatting>
  <conditionalFormatting sqref="B66">
    <cfRule type="duplicateValues" dxfId="23" priority="20" stopIfTrue="1"/>
    <cfRule type="duplicateValues" dxfId="22" priority="21" stopIfTrue="1"/>
  </conditionalFormatting>
  <conditionalFormatting sqref="B66">
    <cfRule type="duplicateValues" dxfId="21" priority="22" stopIfTrue="1"/>
  </conditionalFormatting>
  <conditionalFormatting sqref="B73">
    <cfRule type="duplicateValues" dxfId="20" priority="17" stopIfTrue="1"/>
    <cfRule type="duplicateValues" dxfId="19" priority="18" stopIfTrue="1"/>
  </conditionalFormatting>
  <conditionalFormatting sqref="B73">
    <cfRule type="duplicateValues" dxfId="18" priority="19" stopIfTrue="1"/>
  </conditionalFormatting>
  <conditionalFormatting sqref="B78">
    <cfRule type="duplicateValues" dxfId="17" priority="14" stopIfTrue="1"/>
    <cfRule type="duplicateValues" dxfId="16" priority="15" stopIfTrue="1"/>
  </conditionalFormatting>
  <conditionalFormatting sqref="B78">
    <cfRule type="duplicateValues" dxfId="15" priority="16" stopIfTrue="1"/>
  </conditionalFormatting>
  <conditionalFormatting sqref="B82">
    <cfRule type="duplicateValues" dxfId="14" priority="11" stopIfTrue="1"/>
    <cfRule type="duplicateValues" dxfId="13" priority="12" stopIfTrue="1"/>
  </conditionalFormatting>
  <conditionalFormatting sqref="B82">
    <cfRule type="duplicateValues" dxfId="12" priority="13" stopIfTrue="1"/>
  </conditionalFormatting>
  <conditionalFormatting sqref="B96">
    <cfRule type="duplicateValues" dxfId="11" priority="8" stopIfTrue="1"/>
    <cfRule type="duplicateValues" dxfId="10" priority="9" stopIfTrue="1"/>
  </conditionalFormatting>
  <conditionalFormatting sqref="B96">
    <cfRule type="duplicateValues" dxfId="9" priority="10" stopIfTrue="1"/>
  </conditionalFormatting>
  <conditionalFormatting sqref="B134">
    <cfRule type="duplicateValues" dxfId="8" priority="6" stopIfTrue="1"/>
    <cfRule type="duplicateValues" dxfId="7" priority="7" stopIfTrue="1"/>
  </conditionalFormatting>
  <conditionalFormatting sqref="B137">
    <cfRule type="duplicateValues" dxfId="6" priority="4" stopIfTrue="1"/>
    <cfRule type="duplicateValues" dxfId="5" priority="5" stopIfTrue="1"/>
  </conditionalFormatting>
  <conditionalFormatting sqref="B142:B194">
    <cfRule type="duplicateValues" dxfId="4" priority="1" stopIfTrue="1"/>
    <cfRule type="duplicateValues" dxfId="3" priority="2" stopIfTrue="1"/>
  </conditionalFormatting>
  <conditionalFormatting sqref="B142:B194">
    <cfRule type="duplicateValues" dxfId="2" priority="3" stopIfTrue="1"/>
  </conditionalFormatting>
  <pageMargins left="0.45" right="0.45" top="0.5" bottom="0.5" header="0.3" footer="0.3"/>
  <pageSetup paperSize="9" scale="82" fitToHeight="0" orientation="portrait" r:id="rId1"/>
  <headerFooter>
    <oddFooter>Page &amp;P of &amp;N</oddFooter>
  </headerFooter>
  <rowBreaks count="2" manualBreakCount="2">
    <brk id="31" max="8" man="1"/>
    <brk id="13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7"/>
  <sheetViews>
    <sheetView tabSelected="1" topLeftCell="B150" zoomScaleNormal="100" workbookViewId="0">
      <selection activeCell="B188" sqref="B188"/>
    </sheetView>
  </sheetViews>
  <sheetFormatPr defaultRowHeight="15.75"/>
  <cols>
    <col min="1" max="1" width="7.42578125" style="101" customWidth="1"/>
    <col min="2" max="2" width="51" style="100" customWidth="1"/>
    <col min="3" max="3" width="14.85546875" style="98" customWidth="1"/>
    <col min="4" max="4" width="16.42578125" style="102" customWidth="1"/>
    <col min="5" max="16384" width="9.140625" style="100"/>
  </cols>
  <sheetData>
    <row r="1" spans="1:8">
      <c r="A1" s="133" t="s">
        <v>270</v>
      </c>
      <c r="B1" s="133"/>
      <c r="C1" s="133"/>
      <c r="D1" s="133"/>
      <c r="E1" s="126"/>
      <c r="F1" s="126"/>
      <c r="G1" s="126"/>
      <c r="H1" s="126"/>
    </row>
    <row r="3" spans="1:8" ht="15" customHeight="1">
      <c r="A3" s="1" t="s">
        <v>146</v>
      </c>
      <c r="B3"/>
      <c r="D3" s="99"/>
    </row>
    <row r="4" spans="1:8" ht="15" customHeight="1"/>
    <row r="5" spans="1:8" ht="15.75" customHeight="1">
      <c r="A5" s="144" t="s">
        <v>271</v>
      </c>
      <c r="B5" s="144"/>
      <c r="C5" s="144"/>
      <c r="D5" s="144"/>
    </row>
    <row r="6" spans="1:8" ht="15" customHeight="1">
      <c r="A6" s="145" t="s">
        <v>272</v>
      </c>
      <c r="B6" s="145"/>
      <c r="C6" s="145"/>
      <c r="D6" s="145"/>
    </row>
    <row r="7" spans="1:8" ht="15.75" customHeight="1"/>
    <row r="8" spans="1:8" ht="78.75">
      <c r="A8" s="103" t="s">
        <v>122</v>
      </c>
      <c r="B8" s="104" t="s">
        <v>149</v>
      </c>
      <c r="C8" s="105" t="s">
        <v>273</v>
      </c>
      <c r="D8" s="106" t="s">
        <v>274</v>
      </c>
    </row>
    <row r="9" spans="1:8">
      <c r="A9" s="107">
        <v>1</v>
      </c>
      <c r="B9" s="108" t="s">
        <v>154</v>
      </c>
      <c r="C9" s="109">
        <v>14789</v>
      </c>
      <c r="D9" s="110">
        <v>220303.87067504993</v>
      </c>
    </row>
    <row r="10" spans="1:8">
      <c r="A10" s="107">
        <v>2</v>
      </c>
      <c r="B10" s="108" t="s">
        <v>157</v>
      </c>
      <c r="C10" s="109">
        <v>903</v>
      </c>
      <c r="D10" s="110">
        <v>58321.975705609999</v>
      </c>
    </row>
    <row r="11" spans="1:8" ht="31.5">
      <c r="A11" s="107">
        <v>3</v>
      </c>
      <c r="B11" s="108" t="s">
        <v>155</v>
      </c>
      <c r="C11" s="109">
        <v>135</v>
      </c>
      <c r="D11" s="110">
        <v>27535.777049</v>
      </c>
    </row>
    <row r="12" spans="1:8">
      <c r="A12" s="107">
        <v>4</v>
      </c>
      <c r="B12" s="108" t="s">
        <v>162</v>
      </c>
      <c r="C12" s="109">
        <v>1730</v>
      </c>
      <c r="D12" s="110">
        <v>13918.377299650001</v>
      </c>
    </row>
    <row r="13" spans="1:8">
      <c r="A13" s="107">
        <v>5</v>
      </c>
      <c r="B13" s="108" t="s">
        <v>161</v>
      </c>
      <c r="C13" s="109">
        <v>880</v>
      </c>
      <c r="D13" s="110">
        <v>12022.26268451</v>
      </c>
    </row>
    <row r="14" spans="1:8" ht="31.5">
      <c r="A14" s="107">
        <v>6</v>
      </c>
      <c r="B14" s="108" t="s">
        <v>156</v>
      </c>
      <c r="C14" s="109">
        <v>4899</v>
      </c>
      <c r="D14" s="110">
        <v>8213.396593989999</v>
      </c>
    </row>
    <row r="15" spans="1:8">
      <c r="A15" s="107">
        <v>7</v>
      </c>
      <c r="B15" s="108" t="s">
        <v>160</v>
      </c>
      <c r="C15" s="109">
        <v>856</v>
      </c>
      <c r="D15" s="110">
        <v>5137.4082822399996</v>
      </c>
    </row>
    <row r="16" spans="1:8">
      <c r="A16" s="107">
        <v>8</v>
      </c>
      <c r="B16" s="108" t="s">
        <v>169</v>
      </c>
      <c r="C16" s="109">
        <v>108</v>
      </c>
      <c r="D16" s="110">
        <v>4896.9483710000004</v>
      </c>
    </row>
    <row r="17" spans="1:4">
      <c r="A17" s="107">
        <v>9</v>
      </c>
      <c r="B17" s="108" t="s">
        <v>165</v>
      </c>
      <c r="C17" s="109">
        <v>552</v>
      </c>
      <c r="D17" s="110">
        <v>4393.4900676000007</v>
      </c>
    </row>
    <row r="18" spans="1:4">
      <c r="A18" s="107">
        <v>10</v>
      </c>
      <c r="B18" s="108" t="s">
        <v>163</v>
      </c>
      <c r="C18" s="109">
        <v>2250</v>
      </c>
      <c r="D18" s="110">
        <v>3910.0098090000001</v>
      </c>
    </row>
    <row r="19" spans="1:4">
      <c r="A19" s="107">
        <v>11</v>
      </c>
      <c r="B19" s="108" t="s">
        <v>164</v>
      </c>
      <c r="C19" s="109">
        <v>503</v>
      </c>
      <c r="D19" s="110">
        <v>3579.052279</v>
      </c>
    </row>
    <row r="20" spans="1:4">
      <c r="A20" s="107">
        <v>12</v>
      </c>
      <c r="B20" s="108" t="s">
        <v>158</v>
      </c>
      <c r="C20" s="109">
        <v>3363</v>
      </c>
      <c r="D20" s="110">
        <v>3484.7546364999998</v>
      </c>
    </row>
    <row r="21" spans="1:4">
      <c r="A21" s="107">
        <v>13</v>
      </c>
      <c r="B21" s="108" t="s">
        <v>171</v>
      </c>
      <c r="C21" s="109">
        <v>136</v>
      </c>
      <c r="D21" s="110">
        <v>3390.4376390000002</v>
      </c>
    </row>
    <row r="22" spans="1:4" ht="31.5">
      <c r="A22" s="107">
        <v>14</v>
      </c>
      <c r="B22" s="108" t="s">
        <v>168</v>
      </c>
      <c r="C22" s="109">
        <v>78</v>
      </c>
      <c r="D22" s="110">
        <v>2859.304517</v>
      </c>
    </row>
    <row r="23" spans="1:4">
      <c r="A23" s="107">
        <v>15</v>
      </c>
      <c r="B23" s="108" t="s">
        <v>167</v>
      </c>
      <c r="C23" s="109">
        <v>152</v>
      </c>
      <c r="D23" s="110">
        <v>1984.6645430000001</v>
      </c>
    </row>
    <row r="24" spans="1:4">
      <c r="A24" s="107">
        <v>16</v>
      </c>
      <c r="B24" s="108" t="s">
        <v>166</v>
      </c>
      <c r="C24" s="109">
        <v>466</v>
      </c>
      <c r="D24" s="110">
        <v>984.082088</v>
      </c>
    </row>
    <row r="25" spans="1:4">
      <c r="A25" s="107">
        <v>17</v>
      </c>
      <c r="B25" s="108" t="s">
        <v>159</v>
      </c>
      <c r="C25" s="109">
        <v>75</v>
      </c>
      <c r="D25" s="110">
        <v>826.21947899999998</v>
      </c>
    </row>
    <row r="26" spans="1:4">
      <c r="A26" s="107">
        <v>18</v>
      </c>
      <c r="B26" s="108" t="s">
        <v>170</v>
      </c>
      <c r="C26" s="109">
        <v>144</v>
      </c>
      <c r="D26" s="110">
        <v>821.58095500000002</v>
      </c>
    </row>
    <row r="27" spans="1:4">
      <c r="A27" s="107">
        <v>19</v>
      </c>
      <c r="B27" s="108" t="s">
        <v>275</v>
      </c>
      <c r="C27" s="109">
        <v>6</v>
      </c>
      <c r="D27" s="110">
        <v>8.3710439999999995</v>
      </c>
    </row>
    <row r="28" spans="1:4" ht="17.25" customHeight="1">
      <c r="A28" s="143" t="s">
        <v>213</v>
      </c>
      <c r="B28" s="143"/>
      <c r="C28" s="111">
        <f>SUM(C9:C27)</f>
        <v>32025</v>
      </c>
      <c r="D28" s="112">
        <f>SUM(D9:D27)</f>
        <v>376591.98371814989</v>
      </c>
    </row>
    <row r="29" spans="1:4" ht="15.75" customHeight="1"/>
    <row r="30" spans="1:4" ht="12.75" customHeight="1"/>
    <row r="31" spans="1:4" ht="12.75" customHeight="1"/>
    <row r="32" spans="1:4" ht="12.75" customHeight="1"/>
    <row r="33" spans="1:4" ht="12.75" customHeight="1"/>
    <row r="34" spans="1:4" ht="24" customHeight="1">
      <c r="A34" s="144" t="s">
        <v>276</v>
      </c>
      <c r="B34" s="144"/>
      <c r="C34" s="144"/>
      <c r="D34" s="144"/>
    </row>
    <row r="35" spans="1:4" ht="12" customHeight="1">
      <c r="A35" s="146" t="str">
        <f>A6</f>
        <v>(Valid projects accumulated as of May 20, 2020)</v>
      </c>
      <c r="B35" s="146"/>
      <c r="C35" s="146"/>
      <c r="D35" s="146"/>
    </row>
    <row r="36" spans="1:4" ht="15.75" customHeight="1"/>
    <row r="37" spans="1:4" ht="78.75">
      <c r="A37" s="103" t="s">
        <v>122</v>
      </c>
      <c r="B37" s="104" t="s">
        <v>173</v>
      </c>
      <c r="C37" s="105" t="s">
        <v>273</v>
      </c>
      <c r="D37" s="106" t="s">
        <v>274</v>
      </c>
    </row>
    <row r="38" spans="1:4" ht="18" customHeight="1">
      <c r="A38" s="107">
        <v>1</v>
      </c>
      <c r="B38" s="108" t="s">
        <v>177</v>
      </c>
      <c r="C38" s="109">
        <v>8785</v>
      </c>
      <c r="D38" s="110">
        <v>68159.715416139996</v>
      </c>
    </row>
    <row r="39" spans="1:4" ht="18" customHeight="1">
      <c r="A39" s="107">
        <v>2</v>
      </c>
      <c r="B39" s="108" t="s">
        <v>176</v>
      </c>
      <c r="C39" s="109">
        <v>4530</v>
      </c>
      <c r="D39" s="110">
        <v>59941.031736199999</v>
      </c>
    </row>
    <row r="40" spans="1:4" ht="18" customHeight="1">
      <c r="A40" s="107">
        <v>3</v>
      </c>
      <c r="B40" s="108" t="s">
        <v>14</v>
      </c>
      <c r="C40" s="109">
        <v>2514</v>
      </c>
      <c r="D40" s="110">
        <v>54759.683844250001</v>
      </c>
    </row>
    <row r="41" spans="1:4" ht="18" customHeight="1">
      <c r="A41" s="107">
        <v>4</v>
      </c>
      <c r="B41" s="108" t="s">
        <v>178</v>
      </c>
      <c r="C41" s="109">
        <v>2745</v>
      </c>
      <c r="D41" s="110">
        <v>33198.926233450002</v>
      </c>
    </row>
    <row r="42" spans="1:4" ht="18" customHeight="1">
      <c r="A42" s="107">
        <v>5</v>
      </c>
      <c r="B42" s="108" t="s">
        <v>277</v>
      </c>
      <c r="C42" s="109">
        <v>1863</v>
      </c>
      <c r="D42" s="110">
        <v>24367.010423930002</v>
      </c>
    </row>
    <row r="43" spans="1:4" ht="18" customHeight="1">
      <c r="A43" s="107">
        <v>6</v>
      </c>
      <c r="B43" s="108" t="s">
        <v>179</v>
      </c>
      <c r="C43" s="109">
        <v>854</v>
      </c>
      <c r="D43" s="110">
        <v>21875.845262729999</v>
      </c>
    </row>
    <row r="44" spans="1:4" ht="18" customHeight="1">
      <c r="A44" s="107">
        <v>7</v>
      </c>
      <c r="B44" s="108" t="s">
        <v>175</v>
      </c>
      <c r="C44" s="109">
        <v>2974</v>
      </c>
      <c r="D44" s="110">
        <v>20740.627837430002</v>
      </c>
    </row>
    <row r="45" spans="1:4" ht="18" customHeight="1">
      <c r="A45" s="107">
        <v>8</v>
      </c>
      <c r="B45" s="108" t="s">
        <v>15</v>
      </c>
      <c r="C45" s="109">
        <v>626</v>
      </c>
      <c r="D45" s="110">
        <v>12736.920409</v>
      </c>
    </row>
    <row r="46" spans="1:4" ht="18" customHeight="1">
      <c r="A46" s="107">
        <v>9</v>
      </c>
      <c r="B46" s="108" t="s">
        <v>174</v>
      </c>
      <c r="C46" s="109">
        <v>571</v>
      </c>
      <c r="D46" s="110">
        <v>12306.052593600001</v>
      </c>
    </row>
    <row r="47" spans="1:4" ht="18" customHeight="1">
      <c r="A47" s="107">
        <v>10</v>
      </c>
      <c r="B47" s="108" t="s">
        <v>180</v>
      </c>
      <c r="C47" s="109">
        <v>352</v>
      </c>
      <c r="D47" s="110">
        <v>10224.187327</v>
      </c>
    </row>
    <row r="48" spans="1:4" ht="18" customHeight="1">
      <c r="A48" s="107">
        <v>11</v>
      </c>
      <c r="B48" s="108" t="s">
        <v>181</v>
      </c>
      <c r="C48" s="109">
        <v>1032</v>
      </c>
      <c r="D48" s="110">
        <v>9347.5362571199985</v>
      </c>
    </row>
    <row r="49" spans="1:4" ht="18" customHeight="1">
      <c r="A49" s="107">
        <v>12</v>
      </c>
      <c r="B49" s="108" t="s">
        <v>17</v>
      </c>
      <c r="C49" s="109">
        <v>369</v>
      </c>
      <c r="D49" s="110">
        <v>7399.9020069999997</v>
      </c>
    </row>
    <row r="50" spans="1:4" ht="18" customHeight="1">
      <c r="A50" s="107">
        <v>13</v>
      </c>
      <c r="B50" s="108" t="s">
        <v>19</v>
      </c>
      <c r="C50" s="109">
        <v>118</v>
      </c>
      <c r="D50" s="110">
        <v>7246.6104230000001</v>
      </c>
    </row>
    <row r="51" spans="1:4" ht="18" customHeight="1">
      <c r="A51" s="107">
        <v>14</v>
      </c>
      <c r="B51" s="108" t="s">
        <v>21</v>
      </c>
      <c r="C51" s="109">
        <v>205</v>
      </c>
      <c r="D51" s="110">
        <v>5045.3277829999997</v>
      </c>
    </row>
    <row r="52" spans="1:4" ht="18" customHeight="1">
      <c r="A52" s="107">
        <v>15</v>
      </c>
      <c r="B52" s="108" t="s">
        <v>183</v>
      </c>
      <c r="C52" s="109">
        <v>389</v>
      </c>
      <c r="D52" s="110">
        <v>3707.8500279999998</v>
      </c>
    </row>
    <row r="53" spans="1:4" ht="18" customHeight="1">
      <c r="A53" s="107">
        <v>16</v>
      </c>
      <c r="B53" s="108" t="s">
        <v>184</v>
      </c>
      <c r="C53" s="109">
        <v>588</v>
      </c>
      <c r="D53" s="110">
        <v>3564.2893309999999</v>
      </c>
    </row>
    <row r="54" spans="1:4" ht="18" customHeight="1">
      <c r="A54" s="107">
        <v>17</v>
      </c>
      <c r="B54" s="108" t="s">
        <v>185</v>
      </c>
      <c r="C54" s="109">
        <v>363</v>
      </c>
      <c r="D54" s="110">
        <v>2081.3613580000001</v>
      </c>
    </row>
    <row r="55" spans="1:4" ht="18" customHeight="1">
      <c r="A55" s="107">
        <v>18</v>
      </c>
      <c r="B55" s="108" t="s">
        <v>22</v>
      </c>
      <c r="C55" s="109">
        <v>52</v>
      </c>
      <c r="D55" s="110">
        <v>2056.861969</v>
      </c>
    </row>
    <row r="56" spans="1:4" ht="18" customHeight="1">
      <c r="A56" s="107">
        <v>19</v>
      </c>
      <c r="B56" s="108" t="s">
        <v>186</v>
      </c>
      <c r="C56" s="109">
        <v>169</v>
      </c>
      <c r="D56" s="110">
        <v>2001.2544707500001</v>
      </c>
    </row>
    <row r="57" spans="1:4" ht="18" customHeight="1">
      <c r="A57" s="107">
        <v>20</v>
      </c>
      <c r="B57" s="108" t="s">
        <v>16</v>
      </c>
      <c r="C57" s="109">
        <v>505</v>
      </c>
      <c r="D57" s="110">
        <v>1914.3833890000001</v>
      </c>
    </row>
    <row r="58" spans="1:4" ht="18" customHeight="1">
      <c r="A58" s="107">
        <v>21</v>
      </c>
      <c r="B58" s="108" t="s">
        <v>20</v>
      </c>
      <c r="C58" s="109">
        <v>213</v>
      </c>
      <c r="D58" s="110">
        <v>1456.463849</v>
      </c>
    </row>
    <row r="59" spans="1:4" ht="18" customHeight="1">
      <c r="A59" s="107">
        <v>22</v>
      </c>
      <c r="B59" s="108" t="s">
        <v>67</v>
      </c>
      <c r="C59" s="109">
        <v>167</v>
      </c>
      <c r="D59" s="110">
        <v>1060.6801680000001</v>
      </c>
    </row>
    <row r="60" spans="1:4" ht="18" customHeight="1">
      <c r="A60" s="107">
        <v>23</v>
      </c>
      <c r="B60" s="108" t="s">
        <v>197</v>
      </c>
      <c r="C60" s="109">
        <v>75</v>
      </c>
      <c r="D60" s="110">
        <v>1031.0312635499999</v>
      </c>
    </row>
    <row r="61" spans="1:4" ht="18" customHeight="1">
      <c r="A61" s="107">
        <v>24</v>
      </c>
      <c r="B61" s="108" t="s">
        <v>26</v>
      </c>
      <c r="C61" s="109">
        <v>19</v>
      </c>
      <c r="D61" s="110">
        <v>957.08799999999997</v>
      </c>
    </row>
    <row r="62" spans="1:4" ht="18" customHeight="1">
      <c r="A62" s="107">
        <v>25</v>
      </c>
      <c r="B62" s="108" t="s">
        <v>192</v>
      </c>
      <c r="C62" s="109">
        <v>139</v>
      </c>
      <c r="D62" s="110">
        <v>942.63882599999999</v>
      </c>
    </row>
    <row r="63" spans="1:4" ht="18" customHeight="1">
      <c r="A63" s="107">
        <v>26</v>
      </c>
      <c r="B63" s="108" t="s">
        <v>187</v>
      </c>
      <c r="C63" s="109">
        <v>276</v>
      </c>
      <c r="D63" s="110">
        <v>887.23904100000004</v>
      </c>
    </row>
    <row r="64" spans="1:4" ht="18" customHeight="1">
      <c r="A64" s="107">
        <v>27</v>
      </c>
      <c r="B64" s="108" t="s">
        <v>194</v>
      </c>
      <c r="C64" s="109">
        <v>25</v>
      </c>
      <c r="D64" s="110">
        <v>708.59799999999996</v>
      </c>
    </row>
    <row r="65" spans="1:4" ht="18" customHeight="1">
      <c r="A65" s="107">
        <v>28</v>
      </c>
      <c r="B65" s="108" t="s">
        <v>38</v>
      </c>
      <c r="C65" s="109">
        <v>93</v>
      </c>
      <c r="D65" s="110">
        <v>589.95520299999998</v>
      </c>
    </row>
    <row r="66" spans="1:4" ht="18" customHeight="1">
      <c r="A66" s="107">
        <v>29</v>
      </c>
      <c r="B66" s="108" t="s">
        <v>206</v>
      </c>
      <c r="C66" s="109">
        <v>20</v>
      </c>
      <c r="D66" s="110">
        <v>478.722827</v>
      </c>
    </row>
    <row r="67" spans="1:4" ht="18" customHeight="1">
      <c r="A67" s="107">
        <v>30</v>
      </c>
      <c r="B67" s="108" t="s">
        <v>193</v>
      </c>
      <c r="C67" s="109">
        <v>139</v>
      </c>
      <c r="D67" s="110">
        <v>431.74704000000003</v>
      </c>
    </row>
    <row r="68" spans="1:4" ht="18" customHeight="1">
      <c r="A68" s="107">
        <v>31</v>
      </c>
      <c r="B68" s="108" t="s">
        <v>195</v>
      </c>
      <c r="C68" s="109">
        <v>112</v>
      </c>
      <c r="D68" s="110">
        <v>403.33132000000001</v>
      </c>
    </row>
    <row r="69" spans="1:4" ht="18" customHeight="1">
      <c r="A69" s="107">
        <v>32</v>
      </c>
      <c r="B69" s="108" t="s">
        <v>68</v>
      </c>
      <c r="C69" s="109">
        <v>53</v>
      </c>
      <c r="D69" s="110">
        <v>381.63416599999999</v>
      </c>
    </row>
    <row r="70" spans="1:4" ht="18" customHeight="1">
      <c r="A70" s="107">
        <v>33</v>
      </c>
      <c r="B70" s="108" t="s">
        <v>199</v>
      </c>
      <c r="C70" s="109">
        <v>81</v>
      </c>
      <c r="D70" s="110">
        <v>378.19533899999999</v>
      </c>
    </row>
    <row r="71" spans="1:4" ht="18" customHeight="1">
      <c r="A71" s="107">
        <v>34</v>
      </c>
      <c r="B71" s="108" t="s">
        <v>182</v>
      </c>
      <c r="C71" s="109">
        <v>21</v>
      </c>
      <c r="D71" s="110">
        <v>371.839496</v>
      </c>
    </row>
    <row r="72" spans="1:4" ht="18" customHeight="1">
      <c r="A72" s="107">
        <v>35</v>
      </c>
      <c r="B72" s="108" t="s">
        <v>69</v>
      </c>
      <c r="C72" s="109">
        <v>11</v>
      </c>
      <c r="D72" s="110">
        <v>357.359667</v>
      </c>
    </row>
    <row r="73" spans="1:4" ht="18" customHeight="1">
      <c r="A73" s="107">
        <v>36</v>
      </c>
      <c r="B73" s="108" t="s">
        <v>24</v>
      </c>
      <c r="C73" s="109">
        <v>11</v>
      </c>
      <c r="D73" s="110">
        <v>292.151589</v>
      </c>
    </row>
    <row r="74" spans="1:4" ht="18" customHeight="1">
      <c r="A74" s="107">
        <v>37</v>
      </c>
      <c r="B74" s="108" t="s">
        <v>28</v>
      </c>
      <c r="C74" s="109">
        <v>77</v>
      </c>
      <c r="D74" s="110">
        <v>265.28499599999998</v>
      </c>
    </row>
    <row r="75" spans="1:4" ht="18" customHeight="1">
      <c r="A75" s="107">
        <v>38</v>
      </c>
      <c r="B75" s="108" t="s">
        <v>36</v>
      </c>
      <c r="C75" s="109">
        <v>42</v>
      </c>
      <c r="D75" s="110">
        <v>209.50231500000001</v>
      </c>
    </row>
    <row r="76" spans="1:4" ht="18" customHeight="1">
      <c r="A76" s="107">
        <v>39</v>
      </c>
      <c r="B76" s="108" t="s">
        <v>23</v>
      </c>
      <c r="C76" s="109">
        <v>26</v>
      </c>
      <c r="D76" s="110">
        <v>202.77176299999999</v>
      </c>
    </row>
    <row r="77" spans="1:4" ht="18" customHeight="1">
      <c r="A77" s="107">
        <v>40</v>
      </c>
      <c r="B77" s="108" t="s">
        <v>209</v>
      </c>
      <c r="C77" s="109">
        <v>45</v>
      </c>
      <c r="D77" s="110">
        <v>191.91462300000001</v>
      </c>
    </row>
    <row r="78" spans="1:4" ht="18" customHeight="1">
      <c r="A78" s="107">
        <v>41</v>
      </c>
      <c r="B78" s="108" t="s">
        <v>70</v>
      </c>
      <c r="C78" s="109">
        <v>2</v>
      </c>
      <c r="D78" s="110">
        <v>172</v>
      </c>
    </row>
    <row r="79" spans="1:4" ht="18" customHeight="1">
      <c r="A79" s="107">
        <v>42</v>
      </c>
      <c r="B79" s="108" t="s">
        <v>18</v>
      </c>
      <c r="C79" s="109">
        <v>22</v>
      </c>
      <c r="D79" s="110">
        <v>167.09</v>
      </c>
    </row>
    <row r="80" spans="1:4" ht="18" customHeight="1">
      <c r="A80" s="107">
        <v>43</v>
      </c>
      <c r="B80" s="108" t="s">
        <v>208</v>
      </c>
      <c r="C80" s="109">
        <v>17</v>
      </c>
      <c r="D80" s="110">
        <v>166.675093</v>
      </c>
    </row>
    <row r="81" spans="1:4" ht="18" customHeight="1">
      <c r="A81" s="107">
        <v>44</v>
      </c>
      <c r="B81" s="108" t="s">
        <v>204</v>
      </c>
      <c r="C81" s="109">
        <v>34</v>
      </c>
      <c r="D81" s="110">
        <v>147.21669900000001</v>
      </c>
    </row>
    <row r="82" spans="1:4" ht="18" customHeight="1">
      <c r="A82" s="107">
        <v>45</v>
      </c>
      <c r="B82" s="108" t="s">
        <v>46</v>
      </c>
      <c r="C82" s="109">
        <v>12</v>
      </c>
      <c r="D82" s="110">
        <v>140.81197900000001</v>
      </c>
    </row>
    <row r="83" spans="1:4" ht="18" customHeight="1">
      <c r="A83" s="107">
        <v>46</v>
      </c>
      <c r="B83" s="108" t="s">
        <v>191</v>
      </c>
      <c r="C83" s="109">
        <v>76</v>
      </c>
      <c r="D83" s="110">
        <v>110.88591599999999</v>
      </c>
    </row>
    <row r="84" spans="1:4" ht="18" customHeight="1">
      <c r="A84" s="107">
        <v>47</v>
      </c>
      <c r="B84" s="108" t="s">
        <v>71</v>
      </c>
      <c r="C84" s="109">
        <v>8</v>
      </c>
      <c r="D84" s="110">
        <v>109.300224</v>
      </c>
    </row>
    <row r="85" spans="1:4" ht="18" customHeight="1">
      <c r="A85" s="107">
        <v>48</v>
      </c>
      <c r="B85" s="108" t="s">
        <v>196</v>
      </c>
      <c r="C85" s="109">
        <v>39</v>
      </c>
      <c r="D85" s="110">
        <v>90.988470000000007</v>
      </c>
    </row>
    <row r="86" spans="1:4" ht="18" customHeight="1">
      <c r="A86" s="107">
        <v>49</v>
      </c>
      <c r="B86" s="108" t="s">
        <v>72</v>
      </c>
      <c r="C86" s="109">
        <v>4</v>
      </c>
      <c r="D86" s="110">
        <v>82.8</v>
      </c>
    </row>
    <row r="87" spans="1:4" ht="18" customHeight="1">
      <c r="A87" s="107">
        <v>50</v>
      </c>
      <c r="B87" s="108" t="s">
        <v>201</v>
      </c>
      <c r="C87" s="109">
        <v>9</v>
      </c>
      <c r="D87" s="110">
        <v>70.958528000000001</v>
      </c>
    </row>
    <row r="88" spans="1:4" ht="18" customHeight="1">
      <c r="A88" s="107">
        <v>51</v>
      </c>
      <c r="B88" s="108" t="s">
        <v>29</v>
      </c>
      <c r="C88" s="109">
        <v>31</v>
      </c>
      <c r="D88" s="110">
        <v>70.760721000000004</v>
      </c>
    </row>
    <row r="89" spans="1:4" ht="18" customHeight="1">
      <c r="A89" s="107">
        <v>52</v>
      </c>
      <c r="B89" s="108" t="s">
        <v>73</v>
      </c>
      <c r="C89" s="109">
        <v>3</v>
      </c>
      <c r="D89" s="110">
        <v>68.393000000000001</v>
      </c>
    </row>
    <row r="90" spans="1:4" ht="18" customHeight="1">
      <c r="A90" s="107">
        <v>53</v>
      </c>
      <c r="B90" s="108" t="s">
        <v>190</v>
      </c>
      <c r="C90" s="109">
        <v>26</v>
      </c>
      <c r="D90" s="110">
        <v>68.371229</v>
      </c>
    </row>
    <row r="91" spans="1:4" ht="18" customHeight="1">
      <c r="A91" s="107">
        <v>54</v>
      </c>
      <c r="B91" s="108" t="s">
        <v>54</v>
      </c>
      <c r="C91" s="109">
        <v>19</v>
      </c>
      <c r="D91" s="110">
        <v>66.944402999999994</v>
      </c>
    </row>
    <row r="92" spans="1:4" ht="18" customHeight="1">
      <c r="A92" s="107">
        <v>55</v>
      </c>
      <c r="B92" s="108" t="s">
        <v>74</v>
      </c>
      <c r="C92" s="109">
        <v>4</v>
      </c>
      <c r="D92" s="110">
        <v>56.703420000000001</v>
      </c>
    </row>
    <row r="93" spans="1:4" ht="18" customHeight="1">
      <c r="A93" s="107">
        <v>56</v>
      </c>
      <c r="B93" s="108" t="s">
        <v>189</v>
      </c>
      <c r="C93" s="109">
        <v>23</v>
      </c>
      <c r="D93" s="110">
        <v>52.176000000000002</v>
      </c>
    </row>
    <row r="94" spans="1:4" ht="18" customHeight="1">
      <c r="A94" s="107">
        <v>57</v>
      </c>
      <c r="B94" s="108" t="s">
        <v>75</v>
      </c>
      <c r="C94" s="109">
        <v>5</v>
      </c>
      <c r="D94" s="110">
        <v>48.9</v>
      </c>
    </row>
    <row r="95" spans="1:4" ht="18" customHeight="1">
      <c r="A95" s="107">
        <v>58</v>
      </c>
      <c r="B95" s="108" t="s">
        <v>76</v>
      </c>
      <c r="C95" s="109">
        <v>1</v>
      </c>
      <c r="D95" s="110">
        <v>45</v>
      </c>
    </row>
    <row r="96" spans="1:4" ht="18" customHeight="1">
      <c r="A96" s="107">
        <v>59</v>
      </c>
      <c r="B96" s="108" t="s">
        <v>77</v>
      </c>
      <c r="C96" s="109">
        <v>13</v>
      </c>
      <c r="D96" s="110">
        <v>43.46</v>
      </c>
    </row>
    <row r="97" spans="1:4" ht="18" customHeight="1">
      <c r="A97" s="107">
        <v>60</v>
      </c>
      <c r="B97" s="108" t="s">
        <v>37</v>
      </c>
      <c r="C97" s="109">
        <v>25</v>
      </c>
      <c r="D97" s="110">
        <v>41.992873000000003</v>
      </c>
    </row>
    <row r="98" spans="1:4" ht="18" customHeight="1">
      <c r="A98" s="107">
        <v>61</v>
      </c>
      <c r="B98" s="108" t="s">
        <v>34</v>
      </c>
      <c r="C98" s="109">
        <v>24</v>
      </c>
      <c r="D98" s="110">
        <v>41.835951999999999</v>
      </c>
    </row>
    <row r="99" spans="1:4" ht="18" customHeight="1">
      <c r="A99" s="107">
        <v>62</v>
      </c>
      <c r="B99" s="108" t="s">
        <v>32</v>
      </c>
      <c r="C99" s="109">
        <v>4</v>
      </c>
      <c r="D99" s="110">
        <v>39.905000000000001</v>
      </c>
    </row>
    <row r="100" spans="1:4" ht="18" customHeight="1">
      <c r="A100" s="107">
        <v>63</v>
      </c>
      <c r="B100" s="108" t="s">
        <v>78</v>
      </c>
      <c r="C100" s="109">
        <v>9</v>
      </c>
      <c r="D100" s="110">
        <v>38.076000000000001</v>
      </c>
    </row>
    <row r="101" spans="1:4" ht="18" customHeight="1">
      <c r="A101" s="107">
        <v>64</v>
      </c>
      <c r="B101" s="108" t="s">
        <v>79</v>
      </c>
      <c r="C101" s="109">
        <v>1</v>
      </c>
      <c r="D101" s="110">
        <v>35</v>
      </c>
    </row>
    <row r="102" spans="1:4" ht="18" customHeight="1">
      <c r="A102" s="107">
        <v>65</v>
      </c>
      <c r="B102" s="108" t="s">
        <v>27</v>
      </c>
      <c r="C102" s="109">
        <v>59</v>
      </c>
      <c r="D102" s="110">
        <v>34.570653</v>
      </c>
    </row>
    <row r="103" spans="1:4" ht="18" customHeight="1">
      <c r="A103" s="107">
        <v>66</v>
      </c>
      <c r="B103" s="108" t="s">
        <v>80</v>
      </c>
      <c r="C103" s="109">
        <v>9</v>
      </c>
      <c r="D103" s="110">
        <v>31.100466999999998</v>
      </c>
    </row>
    <row r="104" spans="1:4" ht="18" customHeight="1">
      <c r="A104" s="107">
        <v>67</v>
      </c>
      <c r="B104" s="108" t="s">
        <v>188</v>
      </c>
      <c r="C104" s="109">
        <v>26</v>
      </c>
      <c r="D104" s="110">
        <v>29.704353000000001</v>
      </c>
    </row>
    <row r="105" spans="1:4" ht="18" customHeight="1">
      <c r="A105" s="107">
        <v>68</v>
      </c>
      <c r="B105" s="108" t="s">
        <v>210</v>
      </c>
      <c r="C105" s="109">
        <v>7</v>
      </c>
      <c r="D105" s="110">
        <v>27.291781</v>
      </c>
    </row>
    <row r="106" spans="1:4" ht="18" customHeight="1">
      <c r="A106" s="107">
        <v>69</v>
      </c>
      <c r="B106" s="108" t="s">
        <v>200</v>
      </c>
      <c r="C106" s="109">
        <v>25</v>
      </c>
      <c r="D106" s="110">
        <v>23.661712999999999</v>
      </c>
    </row>
    <row r="107" spans="1:4" ht="18" customHeight="1">
      <c r="A107" s="107">
        <v>70</v>
      </c>
      <c r="B107" s="108" t="s">
        <v>81</v>
      </c>
      <c r="C107" s="109">
        <v>2</v>
      </c>
      <c r="D107" s="110">
        <v>22.5</v>
      </c>
    </row>
    <row r="108" spans="1:4" ht="18" customHeight="1">
      <c r="A108" s="107">
        <v>71</v>
      </c>
      <c r="B108" s="108" t="s">
        <v>82</v>
      </c>
      <c r="C108" s="109">
        <v>3</v>
      </c>
      <c r="D108" s="110">
        <v>20.774493</v>
      </c>
    </row>
    <row r="109" spans="1:4" ht="18" customHeight="1">
      <c r="A109" s="107">
        <v>72</v>
      </c>
      <c r="B109" s="108" t="s">
        <v>83</v>
      </c>
      <c r="C109" s="109">
        <v>5</v>
      </c>
      <c r="D109" s="110">
        <v>16.668061999999999</v>
      </c>
    </row>
    <row r="110" spans="1:4" ht="18" customHeight="1">
      <c r="A110" s="107">
        <v>73</v>
      </c>
      <c r="B110" s="108" t="s">
        <v>56</v>
      </c>
      <c r="C110" s="109">
        <v>3</v>
      </c>
      <c r="D110" s="110">
        <v>16.260552000000001</v>
      </c>
    </row>
    <row r="111" spans="1:4" ht="18" customHeight="1">
      <c r="A111" s="107">
        <v>74</v>
      </c>
      <c r="B111" s="108" t="s">
        <v>60</v>
      </c>
      <c r="C111" s="109">
        <v>4</v>
      </c>
      <c r="D111" s="110">
        <v>14.212128</v>
      </c>
    </row>
    <row r="112" spans="1:4" ht="18" customHeight="1">
      <c r="A112" s="107">
        <v>75</v>
      </c>
      <c r="B112" s="108" t="s">
        <v>84</v>
      </c>
      <c r="C112" s="109">
        <v>2</v>
      </c>
      <c r="D112" s="110">
        <v>12.98</v>
      </c>
    </row>
    <row r="113" spans="1:4" ht="18" customHeight="1">
      <c r="A113" s="107">
        <v>76</v>
      </c>
      <c r="B113" s="108" t="s">
        <v>85</v>
      </c>
      <c r="C113" s="109">
        <v>3</v>
      </c>
      <c r="D113" s="110">
        <v>11.778</v>
      </c>
    </row>
    <row r="114" spans="1:4" ht="18" customHeight="1">
      <c r="A114" s="107">
        <v>77</v>
      </c>
      <c r="B114" s="108" t="s">
        <v>35</v>
      </c>
      <c r="C114" s="109">
        <v>3</v>
      </c>
      <c r="D114" s="110">
        <v>8.3149999999999995</v>
      </c>
    </row>
    <row r="115" spans="1:4" ht="18" customHeight="1">
      <c r="A115" s="107">
        <v>78</v>
      </c>
      <c r="B115" s="108" t="s">
        <v>45</v>
      </c>
      <c r="C115" s="109">
        <v>2</v>
      </c>
      <c r="D115" s="110">
        <v>8.0431500000000007</v>
      </c>
    </row>
    <row r="116" spans="1:4" ht="18" customHeight="1">
      <c r="A116" s="107">
        <v>79</v>
      </c>
      <c r="B116" s="108" t="s">
        <v>57</v>
      </c>
      <c r="C116" s="109">
        <v>1</v>
      </c>
      <c r="D116" s="110">
        <v>6.78</v>
      </c>
    </row>
    <row r="117" spans="1:4" ht="18" customHeight="1">
      <c r="A117" s="107">
        <v>80</v>
      </c>
      <c r="B117" s="108" t="s">
        <v>278</v>
      </c>
      <c r="C117" s="109">
        <v>2</v>
      </c>
      <c r="D117" s="110">
        <v>6.7</v>
      </c>
    </row>
    <row r="118" spans="1:4" ht="18" customHeight="1">
      <c r="A118" s="107">
        <v>81</v>
      </c>
      <c r="B118" s="108" t="s">
        <v>86</v>
      </c>
      <c r="C118" s="109">
        <v>2</v>
      </c>
      <c r="D118" s="110">
        <v>5.8388039999999997</v>
      </c>
    </row>
    <row r="119" spans="1:4" ht="18" customHeight="1">
      <c r="A119" s="107">
        <v>82</v>
      </c>
      <c r="B119" s="108" t="s">
        <v>87</v>
      </c>
      <c r="C119" s="109">
        <v>1</v>
      </c>
      <c r="D119" s="110">
        <v>3.8</v>
      </c>
    </row>
    <row r="120" spans="1:4" ht="18" customHeight="1">
      <c r="A120" s="107">
        <v>83</v>
      </c>
      <c r="B120" s="108" t="s">
        <v>30</v>
      </c>
      <c r="C120" s="109">
        <v>37</v>
      </c>
      <c r="D120" s="110">
        <v>3.7435200000000002</v>
      </c>
    </row>
    <row r="121" spans="1:4" ht="18" customHeight="1">
      <c r="A121" s="107">
        <v>84</v>
      </c>
      <c r="B121" s="108" t="s">
        <v>88</v>
      </c>
      <c r="C121" s="109">
        <v>4</v>
      </c>
      <c r="D121" s="110">
        <v>3.2161849999999998</v>
      </c>
    </row>
    <row r="122" spans="1:4" ht="18" customHeight="1">
      <c r="A122" s="107">
        <v>85</v>
      </c>
      <c r="B122" s="108" t="s">
        <v>89</v>
      </c>
      <c r="C122" s="109">
        <v>2</v>
      </c>
      <c r="D122" s="110">
        <v>3.1</v>
      </c>
    </row>
    <row r="123" spans="1:4" ht="18" customHeight="1">
      <c r="A123" s="107">
        <v>86</v>
      </c>
      <c r="B123" s="108" t="s">
        <v>52</v>
      </c>
      <c r="C123" s="109">
        <v>4</v>
      </c>
      <c r="D123" s="110">
        <v>2.8086959999999999</v>
      </c>
    </row>
    <row r="124" spans="1:4" ht="18" customHeight="1">
      <c r="A124" s="107">
        <v>87</v>
      </c>
      <c r="B124" s="108" t="s">
        <v>202</v>
      </c>
      <c r="C124" s="109">
        <v>15</v>
      </c>
      <c r="D124" s="110">
        <v>2.5009929999999998</v>
      </c>
    </row>
    <row r="125" spans="1:4" ht="18" customHeight="1">
      <c r="A125" s="107">
        <v>88</v>
      </c>
      <c r="B125" s="108" t="s">
        <v>198</v>
      </c>
      <c r="C125" s="109">
        <v>6</v>
      </c>
      <c r="D125" s="110">
        <v>2.3663989999999999</v>
      </c>
    </row>
    <row r="126" spans="1:4" ht="18" customHeight="1">
      <c r="A126" s="107">
        <v>89</v>
      </c>
      <c r="B126" s="108" t="s">
        <v>90</v>
      </c>
      <c r="C126" s="109">
        <v>3</v>
      </c>
      <c r="D126" s="110">
        <v>2.27</v>
      </c>
    </row>
    <row r="127" spans="1:4" ht="18" customHeight="1">
      <c r="A127" s="107">
        <v>90</v>
      </c>
      <c r="B127" s="108" t="s">
        <v>91</v>
      </c>
      <c r="C127" s="109">
        <v>2</v>
      </c>
      <c r="D127" s="110">
        <v>1.5845</v>
      </c>
    </row>
    <row r="128" spans="1:4" ht="18" customHeight="1">
      <c r="A128" s="107">
        <v>91</v>
      </c>
      <c r="B128" s="108" t="s">
        <v>203</v>
      </c>
      <c r="C128" s="109">
        <v>15</v>
      </c>
      <c r="D128" s="110">
        <v>1.4220520000000001</v>
      </c>
    </row>
    <row r="129" spans="1:4" ht="18" customHeight="1">
      <c r="A129" s="107">
        <v>92</v>
      </c>
      <c r="B129" s="108" t="s">
        <v>92</v>
      </c>
      <c r="C129" s="109">
        <v>3</v>
      </c>
      <c r="D129" s="110">
        <v>1.4043000000000001</v>
      </c>
    </row>
    <row r="130" spans="1:4" ht="18" customHeight="1">
      <c r="A130" s="107">
        <v>93</v>
      </c>
      <c r="B130" s="108" t="s">
        <v>33</v>
      </c>
      <c r="C130" s="109">
        <v>6</v>
      </c>
      <c r="D130" s="110">
        <v>1.2845420000000001</v>
      </c>
    </row>
    <row r="131" spans="1:4" ht="18" customHeight="1">
      <c r="A131" s="107">
        <v>94</v>
      </c>
      <c r="B131" s="108" t="s">
        <v>212</v>
      </c>
      <c r="C131" s="109">
        <v>2</v>
      </c>
      <c r="D131" s="110">
        <v>1.2</v>
      </c>
    </row>
    <row r="132" spans="1:4" ht="18" customHeight="1">
      <c r="A132" s="107">
        <v>95</v>
      </c>
      <c r="B132" s="108" t="s">
        <v>279</v>
      </c>
      <c r="C132" s="109">
        <v>5</v>
      </c>
      <c r="D132" s="110">
        <v>1.2</v>
      </c>
    </row>
    <row r="133" spans="1:4" ht="18" customHeight="1">
      <c r="A133" s="107">
        <v>96</v>
      </c>
      <c r="B133" s="108" t="s">
        <v>93</v>
      </c>
      <c r="C133" s="109">
        <v>1</v>
      </c>
      <c r="D133" s="110">
        <v>1.192979</v>
      </c>
    </row>
    <row r="134" spans="1:4" ht="18" customHeight="1">
      <c r="A134" s="107">
        <v>97</v>
      </c>
      <c r="B134" s="108" t="s">
        <v>280</v>
      </c>
      <c r="C134" s="109">
        <v>3</v>
      </c>
      <c r="D134" s="110">
        <v>1.1000000000000001</v>
      </c>
    </row>
    <row r="135" spans="1:4" ht="18" customHeight="1">
      <c r="A135" s="107">
        <v>98</v>
      </c>
      <c r="B135" s="108" t="s">
        <v>281</v>
      </c>
      <c r="C135" s="109">
        <v>2</v>
      </c>
      <c r="D135" s="110">
        <v>1.0449999999999999</v>
      </c>
    </row>
    <row r="136" spans="1:4" ht="18" customHeight="1">
      <c r="A136" s="107">
        <v>99</v>
      </c>
      <c r="B136" s="108" t="s">
        <v>94</v>
      </c>
      <c r="C136" s="109">
        <v>2</v>
      </c>
      <c r="D136" s="110">
        <v>1.0149999999999999</v>
      </c>
    </row>
    <row r="137" spans="1:4" ht="18" customHeight="1">
      <c r="A137" s="107">
        <v>100</v>
      </c>
      <c r="B137" s="108" t="s">
        <v>40</v>
      </c>
      <c r="C137" s="109">
        <v>3</v>
      </c>
      <c r="D137" s="110">
        <v>0.94928699999999999</v>
      </c>
    </row>
    <row r="138" spans="1:4" ht="18" customHeight="1">
      <c r="A138" s="107">
        <v>101</v>
      </c>
      <c r="B138" s="108" t="s">
        <v>48</v>
      </c>
      <c r="C138" s="109">
        <v>15</v>
      </c>
      <c r="D138" s="110">
        <v>0.82768799999999998</v>
      </c>
    </row>
    <row r="139" spans="1:4" ht="18" customHeight="1">
      <c r="A139" s="107">
        <v>102</v>
      </c>
      <c r="B139" s="108" t="s">
        <v>95</v>
      </c>
      <c r="C139" s="109">
        <v>1</v>
      </c>
      <c r="D139" s="110">
        <v>0.8</v>
      </c>
    </row>
    <row r="140" spans="1:4" ht="18" customHeight="1">
      <c r="A140" s="107">
        <v>103</v>
      </c>
      <c r="B140" s="108" t="s">
        <v>211</v>
      </c>
      <c r="C140" s="109">
        <v>5</v>
      </c>
      <c r="D140" s="110">
        <v>0.52500000000000002</v>
      </c>
    </row>
    <row r="141" spans="1:4" ht="18" customHeight="1">
      <c r="A141" s="107">
        <v>104</v>
      </c>
      <c r="B141" s="108" t="s">
        <v>49</v>
      </c>
      <c r="C141" s="109">
        <v>2</v>
      </c>
      <c r="D141" s="110">
        <v>0.50714300000000001</v>
      </c>
    </row>
    <row r="142" spans="1:4" ht="18" customHeight="1">
      <c r="A142" s="107">
        <v>105</v>
      </c>
      <c r="B142" s="108" t="s">
        <v>96</v>
      </c>
      <c r="C142" s="109">
        <v>1</v>
      </c>
      <c r="D142" s="110">
        <v>0.5</v>
      </c>
    </row>
    <row r="143" spans="1:4" ht="18" customHeight="1">
      <c r="A143" s="107">
        <v>106</v>
      </c>
      <c r="B143" s="108" t="s">
        <v>39</v>
      </c>
      <c r="C143" s="109">
        <v>2</v>
      </c>
      <c r="D143" s="110">
        <v>0.49053000000000002</v>
      </c>
    </row>
    <row r="144" spans="1:4" ht="18" customHeight="1">
      <c r="A144" s="107">
        <v>107</v>
      </c>
      <c r="B144" s="108" t="s">
        <v>25</v>
      </c>
      <c r="C144" s="109">
        <v>4</v>
      </c>
      <c r="D144" s="110">
        <v>0.43879200000000002</v>
      </c>
    </row>
    <row r="145" spans="1:4" ht="18" customHeight="1">
      <c r="A145" s="107">
        <v>108</v>
      </c>
      <c r="B145" s="108" t="s">
        <v>44</v>
      </c>
      <c r="C145" s="109">
        <v>2</v>
      </c>
      <c r="D145" s="110">
        <v>0.32</v>
      </c>
    </row>
    <row r="146" spans="1:4" ht="18" customHeight="1">
      <c r="A146" s="107">
        <v>109</v>
      </c>
      <c r="B146" s="108" t="s">
        <v>53</v>
      </c>
      <c r="C146" s="109">
        <v>4</v>
      </c>
      <c r="D146" s="110">
        <v>0.31545499999999999</v>
      </c>
    </row>
    <row r="147" spans="1:4" ht="18" customHeight="1">
      <c r="A147" s="107">
        <v>110</v>
      </c>
      <c r="B147" s="108" t="s">
        <v>97</v>
      </c>
      <c r="C147" s="109">
        <v>3</v>
      </c>
      <c r="D147" s="110">
        <v>0.31282900000000002</v>
      </c>
    </row>
    <row r="148" spans="1:4" ht="18" customHeight="1">
      <c r="A148" s="107">
        <v>111</v>
      </c>
      <c r="B148" s="108" t="s">
        <v>98</v>
      </c>
      <c r="C148" s="109">
        <v>4</v>
      </c>
      <c r="D148" s="110">
        <v>0.27</v>
      </c>
    </row>
    <row r="149" spans="1:4" ht="18" customHeight="1">
      <c r="A149" s="107">
        <v>112</v>
      </c>
      <c r="B149" s="108" t="s">
        <v>55</v>
      </c>
      <c r="C149" s="109">
        <v>2</v>
      </c>
      <c r="D149" s="110">
        <v>0.26500000000000001</v>
      </c>
    </row>
    <row r="150" spans="1:4" ht="18" customHeight="1">
      <c r="A150" s="107">
        <v>113</v>
      </c>
      <c r="B150" s="108" t="s">
        <v>99</v>
      </c>
      <c r="C150" s="109">
        <v>1</v>
      </c>
      <c r="D150" s="110">
        <v>0.22500000000000001</v>
      </c>
    </row>
    <row r="151" spans="1:4" ht="18" customHeight="1">
      <c r="A151" s="107">
        <v>114</v>
      </c>
      <c r="B151" s="108" t="s">
        <v>100</v>
      </c>
      <c r="C151" s="109">
        <v>1</v>
      </c>
      <c r="D151" s="110">
        <v>0.21</v>
      </c>
    </row>
    <row r="152" spans="1:4" ht="18" customHeight="1">
      <c r="A152" s="107">
        <v>115</v>
      </c>
      <c r="B152" s="108" t="s">
        <v>214</v>
      </c>
      <c r="C152" s="109">
        <v>4</v>
      </c>
      <c r="D152" s="110">
        <v>0.2089</v>
      </c>
    </row>
    <row r="153" spans="1:4" ht="18" customHeight="1">
      <c r="A153" s="107">
        <v>116</v>
      </c>
      <c r="B153" s="108" t="s">
        <v>101</v>
      </c>
      <c r="C153" s="109">
        <v>3</v>
      </c>
      <c r="D153" s="110">
        <v>0.17199999999999999</v>
      </c>
    </row>
    <row r="154" spans="1:4" ht="18" customHeight="1">
      <c r="A154" s="107">
        <v>117</v>
      </c>
      <c r="B154" s="108" t="s">
        <v>102</v>
      </c>
      <c r="C154" s="109">
        <v>2</v>
      </c>
      <c r="D154" s="110">
        <v>0.17185700000000001</v>
      </c>
    </row>
    <row r="155" spans="1:4" ht="18" customHeight="1">
      <c r="A155" s="107">
        <v>118</v>
      </c>
      <c r="B155" s="108" t="s">
        <v>61</v>
      </c>
      <c r="C155" s="109">
        <v>4</v>
      </c>
      <c r="D155" s="110">
        <v>0.17081199999999999</v>
      </c>
    </row>
    <row r="156" spans="1:4" ht="18" customHeight="1">
      <c r="A156" s="107">
        <v>119</v>
      </c>
      <c r="B156" s="108" t="s">
        <v>103</v>
      </c>
      <c r="C156" s="109">
        <v>3</v>
      </c>
      <c r="D156" s="110">
        <v>0.13350000000000001</v>
      </c>
    </row>
    <row r="157" spans="1:4" ht="18" customHeight="1">
      <c r="A157" s="107">
        <v>120</v>
      </c>
      <c r="B157" s="108" t="s">
        <v>51</v>
      </c>
      <c r="C157" s="109">
        <v>2</v>
      </c>
      <c r="D157" s="110">
        <v>0.115</v>
      </c>
    </row>
    <row r="158" spans="1:4" ht="18" customHeight="1">
      <c r="A158" s="107">
        <v>121</v>
      </c>
      <c r="B158" s="108" t="s">
        <v>104</v>
      </c>
      <c r="C158" s="109">
        <v>1</v>
      </c>
      <c r="D158" s="110">
        <v>0.1</v>
      </c>
    </row>
    <row r="159" spans="1:4" ht="18" customHeight="1">
      <c r="A159" s="107">
        <v>122</v>
      </c>
      <c r="B159" s="108" t="s">
        <v>105</v>
      </c>
      <c r="C159" s="109">
        <v>1</v>
      </c>
      <c r="D159" s="110">
        <v>0.1</v>
      </c>
    </row>
    <row r="160" spans="1:4" ht="18" customHeight="1">
      <c r="A160" s="107">
        <v>123</v>
      </c>
      <c r="B160" s="108" t="s">
        <v>106</v>
      </c>
      <c r="C160" s="109">
        <v>1</v>
      </c>
      <c r="D160" s="110">
        <v>0.1</v>
      </c>
    </row>
    <row r="161" spans="1:4" ht="18" customHeight="1">
      <c r="A161" s="107">
        <v>124</v>
      </c>
      <c r="B161" s="108" t="s">
        <v>107</v>
      </c>
      <c r="C161" s="109">
        <v>1</v>
      </c>
      <c r="D161" s="110">
        <v>0.09</v>
      </c>
    </row>
    <row r="162" spans="1:4" ht="18" customHeight="1">
      <c r="A162" s="107">
        <v>125</v>
      </c>
      <c r="B162" s="108" t="s">
        <v>108</v>
      </c>
      <c r="C162" s="109">
        <v>4</v>
      </c>
      <c r="D162" s="110">
        <v>8.1382999999999997E-2</v>
      </c>
    </row>
    <row r="163" spans="1:4" ht="18" customHeight="1">
      <c r="A163" s="107">
        <v>126</v>
      </c>
      <c r="B163" s="108" t="s">
        <v>109</v>
      </c>
      <c r="C163" s="109">
        <v>1</v>
      </c>
      <c r="D163" s="110">
        <v>7.0935999999999999E-2</v>
      </c>
    </row>
    <row r="164" spans="1:4" ht="18" customHeight="1">
      <c r="A164" s="107">
        <v>127</v>
      </c>
      <c r="B164" s="108" t="s">
        <v>42</v>
      </c>
      <c r="C164" s="109">
        <v>4</v>
      </c>
      <c r="D164" s="110">
        <v>6.3500000000000001E-2</v>
      </c>
    </row>
    <row r="165" spans="1:4" ht="18" customHeight="1">
      <c r="A165" s="107">
        <v>128</v>
      </c>
      <c r="B165" s="108" t="s">
        <v>207</v>
      </c>
      <c r="C165" s="109">
        <v>2</v>
      </c>
      <c r="D165" s="110">
        <v>0.05</v>
      </c>
    </row>
    <row r="166" spans="1:4" ht="18" customHeight="1">
      <c r="A166" s="107">
        <v>129</v>
      </c>
      <c r="B166" s="108" t="s">
        <v>50</v>
      </c>
      <c r="C166" s="109">
        <v>1</v>
      </c>
      <c r="D166" s="110">
        <v>0.05</v>
      </c>
    </row>
    <row r="167" spans="1:4" ht="18" customHeight="1">
      <c r="A167" s="107">
        <v>130</v>
      </c>
      <c r="B167" s="108" t="s">
        <v>110</v>
      </c>
      <c r="C167" s="109">
        <v>2</v>
      </c>
      <c r="D167" s="110">
        <v>3.9399999999999998E-2</v>
      </c>
    </row>
    <row r="168" spans="1:4" ht="18" customHeight="1">
      <c r="A168" s="107">
        <v>131</v>
      </c>
      <c r="B168" s="108" t="s">
        <v>111</v>
      </c>
      <c r="C168" s="109">
        <v>1</v>
      </c>
      <c r="D168" s="110">
        <v>3.3184999999999999E-2</v>
      </c>
    </row>
    <row r="169" spans="1:4" ht="18" customHeight="1">
      <c r="A169" s="107">
        <v>132</v>
      </c>
      <c r="B169" s="108" t="s">
        <v>112</v>
      </c>
      <c r="C169" s="109">
        <v>1</v>
      </c>
      <c r="D169" s="110">
        <v>0.02</v>
      </c>
    </row>
    <row r="170" spans="1:4" ht="18" customHeight="1">
      <c r="A170" s="107">
        <v>133</v>
      </c>
      <c r="B170" s="108" t="s">
        <v>113</v>
      </c>
      <c r="C170" s="109">
        <v>3</v>
      </c>
      <c r="D170" s="110">
        <v>1.7794999999999998E-2</v>
      </c>
    </row>
    <row r="171" spans="1:4" ht="18" customHeight="1">
      <c r="A171" s="107">
        <v>134</v>
      </c>
      <c r="B171" s="108" t="s">
        <v>114</v>
      </c>
      <c r="C171" s="109">
        <v>1</v>
      </c>
      <c r="D171" s="110">
        <v>1.2305999999999999E-2</v>
      </c>
    </row>
    <row r="172" spans="1:4" ht="18" customHeight="1">
      <c r="A172" s="107">
        <v>135</v>
      </c>
      <c r="B172" s="108" t="s">
        <v>58</v>
      </c>
      <c r="C172" s="109">
        <v>1</v>
      </c>
      <c r="D172" s="110">
        <v>0.01</v>
      </c>
    </row>
    <row r="173" spans="1:4" ht="18" customHeight="1">
      <c r="A173" s="107">
        <v>136</v>
      </c>
      <c r="B173" s="108" t="s">
        <v>31</v>
      </c>
      <c r="C173" s="109">
        <v>1</v>
      </c>
      <c r="D173" s="110">
        <v>0.01</v>
      </c>
    </row>
    <row r="174" spans="1:4" ht="18" customHeight="1">
      <c r="A174" s="143" t="s">
        <v>213</v>
      </c>
      <c r="B174" s="143"/>
      <c r="C174" s="111">
        <f>SUM(C38:C173)</f>
        <v>32025</v>
      </c>
      <c r="D174" s="112">
        <f>SUM(D38:D173)</f>
        <v>376591.98371815006</v>
      </c>
    </row>
    <row r="175" spans="1:4" ht="15" customHeight="1">
      <c r="A175" s="113"/>
      <c r="B175" s="113"/>
      <c r="C175" s="114"/>
      <c r="D175" s="115"/>
    </row>
    <row r="176" spans="1:4" ht="15.75" customHeight="1">
      <c r="A176" s="144" t="s">
        <v>282</v>
      </c>
      <c r="B176" s="144"/>
      <c r="C176" s="144"/>
      <c r="D176" s="144"/>
    </row>
    <row r="177" spans="1:4" ht="15.75" customHeight="1">
      <c r="A177" s="144" t="str">
        <f>A6</f>
        <v>(Valid projects accumulated as of May 20, 2020)</v>
      </c>
      <c r="B177" s="144"/>
      <c r="C177" s="144"/>
      <c r="D177" s="144"/>
    </row>
    <row r="178" spans="1:4" ht="19.5" customHeight="1"/>
    <row r="179" spans="1:4" ht="78.75">
      <c r="A179" s="103" t="s">
        <v>122</v>
      </c>
      <c r="B179" s="104" t="s">
        <v>216</v>
      </c>
      <c r="C179" s="105" t="s">
        <v>273</v>
      </c>
      <c r="D179" s="106" t="s">
        <v>274</v>
      </c>
    </row>
    <row r="180" spans="1:4" ht="19.5" customHeight="1">
      <c r="A180" s="107">
        <v>1</v>
      </c>
      <c r="B180" s="108" t="s">
        <v>219</v>
      </c>
      <c r="C180" s="109">
        <v>9582</v>
      </c>
      <c r="D180" s="110">
        <v>47632.456659980002</v>
      </c>
    </row>
    <row r="181" spans="1:4" ht="19.5" customHeight="1">
      <c r="A181" s="107">
        <v>2</v>
      </c>
      <c r="B181" s="108" t="s">
        <v>220</v>
      </c>
      <c r="C181" s="109">
        <v>6211</v>
      </c>
      <c r="D181" s="110">
        <v>37630.787786699999</v>
      </c>
    </row>
    <row r="182" spans="1:4" ht="19.5" customHeight="1">
      <c r="A182" s="107">
        <v>3</v>
      </c>
      <c r="B182" s="108" t="s">
        <v>222</v>
      </c>
      <c r="C182" s="109">
        <v>3840</v>
      </c>
      <c r="D182" s="110">
        <v>34751.006485339996</v>
      </c>
    </row>
    <row r="183" spans="1:4" ht="19.5" customHeight="1">
      <c r="A183" s="107">
        <v>4</v>
      </c>
      <c r="B183" s="108" t="s">
        <v>218</v>
      </c>
      <c r="C183" s="109">
        <v>477</v>
      </c>
      <c r="D183" s="110">
        <v>32494.654792000001</v>
      </c>
    </row>
    <row r="184" spans="1:4" ht="19.5" customHeight="1">
      <c r="A184" s="107">
        <v>5</v>
      </c>
      <c r="B184" s="108" t="s">
        <v>225</v>
      </c>
      <c r="C184" s="109">
        <v>1699</v>
      </c>
      <c r="D184" s="110">
        <v>31418.345734050003</v>
      </c>
    </row>
    <row r="185" spans="1:4" ht="19.5" customHeight="1">
      <c r="A185" s="107">
        <v>6</v>
      </c>
      <c r="B185" s="108" t="s">
        <v>227</v>
      </c>
      <c r="C185" s="109">
        <v>1577</v>
      </c>
      <c r="D185" s="110">
        <v>19333.796608929999</v>
      </c>
    </row>
    <row r="186" spans="1:4" ht="19.5" customHeight="1">
      <c r="A186" s="107">
        <v>7</v>
      </c>
      <c r="B186" s="108" t="s">
        <v>226</v>
      </c>
      <c r="C186" s="109">
        <v>807</v>
      </c>
      <c r="D186" s="110">
        <v>19169.545147000001</v>
      </c>
    </row>
    <row r="187" spans="1:4" ht="19.5" customHeight="1">
      <c r="A187" s="107">
        <v>8</v>
      </c>
      <c r="B187" s="108" t="s">
        <v>228</v>
      </c>
      <c r="C187" s="109">
        <v>151</v>
      </c>
      <c r="D187" s="110">
        <v>14460.405397</v>
      </c>
    </row>
    <row r="188" spans="1:4" ht="19.5" customHeight="1">
      <c r="A188" s="107">
        <v>9</v>
      </c>
      <c r="B188" s="108" t="s">
        <v>257</v>
      </c>
      <c r="C188" s="109">
        <v>78</v>
      </c>
      <c r="D188" s="110">
        <v>11730.456423</v>
      </c>
    </row>
    <row r="189" spans="1:4" ht="19.5" customHeight="1">
      <c r="A189" s="107">
        <v>10</v>
      </c>
      <c r="B189" s="108" t="s">
        <v>243</v>
      </c>
      <c r="C189" s="109">
        <v>168</v>
      </c>
      <c r="D189" s="110">
        <v>8331.4478469999995</v>
      </c>
    </row>
    <row r="190" spans="1:4" ht="19.5" customHeight="1">
      <c r="A190" s="107">
        <v>11</v>
      </c>
      <c r="B190" s="108" t="s">
        <v>234</v>
      </c>
      <c r="C190" s="109">
        <v>463</v>
      </c>
      <c r="D190" s="110">
        <v>8261.2980158299997</v>
      </c>
    </row>
    <row r="191" spans="1:4" ht="19.5" customHeight="1">
      <c r="A191" s="107">
        <v>12</v>
      </c>
      <c r="B191" s="108" t="s">
        <v>63</v>
      </c>
      <c r="C191" s="109">
        <v>1209</v>
      </c>
      <c r="D191" s="110">
        <v>8236.664858529999</v>
      </c>
    </row>
    <row r="192" spans="1:4" ht="19.5" customHeight="1">
      <c r="A192" s="107">
        <v>13</v>
      </c>
      <c r="B192" s="108" t="s">
        <v>223</v>
      </c>
      <c r="C192" s="109">
        <v>335</v>
      </c>
      <c r="D192" s="110">
        <v>7525.1882891999994</v>
      </c>
    </row>
    <row r="193" spans="1:4" ht="19.5" customHeight="1">
      <c r="A193" s="107">
        <v>14</v>
      </c>
      <c r="B193" s="108" t="s">
        <v>230</v>
      </c>
      <c r="C193" s="109">
        <v>134</v>
      </c>
      <c r="D193" s="110">
        <v>6397.48079624</v>
      </c>
    </row>
    <row r="194" spans="1:4" ht="19.5" customHeight="1">
      <c r="A194" s="107">
        <v>15</v>
      </c>
      <c r="B194" s="108" t="s">
        <v>224</v>
      </c>
      <c r="C194" s="109">
        <v>520</v>
      </c>
      <c r="D194" s="110">
        <v>6341.5850566700001</v>
      </c>
    </row>
    <row r="195" spans="1:4" ht="19.5" customHeight="1">
      <c r="A195" s="107">
        <v>16</v>
      </c>
      <c r="B195" s="108" t="s">
        <v>240</v>
      </c>
      <c r="C195" s="109">
        <v>221</v>
      </c>
      <c r="D195" s="110">
        <v>6161.9120899999998</v>
      </c>
    </row>
    <row r="196" spans="1:4" ht="19.5" customHeight="1">
      <c r="A196" s="107">
        <v>17</v>
      </c>
      <c r="B196" s="108" t="s">
        <v>231</v>
      </c>
      <c r="C196" s="109">
        <v>830</v>
      </c>
      <c r="D196" s="110">
        <v>5613.45823251</v>
      </c>
    </row>
    <row r="197" spans="1:4" ht="19.5" customHeight="1">
      <c r="A197" s="107">
        <v>18</v>
      </c>
      <c r="B197" s="108" t="s">
        <v>238</v>
      </c>
      <c r="C197" s="109">
        <v>431</v>
      </c>
      <c r="D197" s="110">
        <v>5128.7499317799993</v>
      </c>
    </row>
    <row r="198" spans="1:4" ht="19.5" customHeight="1">
      <c r="A198" s="107">
        <v>19</v>
      </c>
      <c r="B198" s="108" t="s">
        <v>229</v>
      </c>
      <c r="C198" s="109">
        <v>480</v>
      </c>
      <c r="D198" s="110">
        <v>5049.7151921800005</v>
      </c>
    </row>
    <row r="199" spans="1:4" ht="19.5" customHeight="1">
      <c r="A199" s="107">
        <v>20</v>
      </c>
      <c r="B199" s="108" t="s">
        <v>251</v>
      </c>
      <c r="C199" s="109">
        <v>61</v>
      </c>
      <c r="D199" s="110">
        <v>4807.2421960000001</v>
      </c>
    </row>
    <row r="200" spans="1:4" ht="19.5" customHeight="1">
      <c r="A200" s="107">
        <v>21</v>
      </c>
      <c r="B200" s="108" t="s">
        <v>217</v>
      </c>
      <c r="C200" s="109">
        <v>14</v>
      </c>
      <c r="D200" s="110">
        <v>4553.4012890000004</v>
      </c>
    </row>
    <row r="201" spans="1:4" ht="19.5" customHeight="1">
      <c r="A201" s="107">
        <v>22</v>
      </c>
      <c r="B201" s="108" t="s">
        <v>260</v>
      </c>
      <c r="C201" s="109">
        <v>113</v>
      </c>
      <c r="D201" s="110">
        <v>4298.5163359999997</v>
      </c>
    </row>
    <row r="202" spans="1:4" ht="19.5" customHeight="1">
      <c r="A202" s="107">
        <v>23</v>
      </c>
      <c r="B202" s="108" t="s">
        <v>221</v>
      </c>
      <c r="C202" s="109">
        <v>326</v>
      </c>
      <c r="D202" s="110">
        <v>4137.5032730000003</v>
      </c>
    </row>
    <row r="203" spans="1:4" ht="19.5" customHeight="1">
      <c r="A203" s="107">
        <v>24</v>
      </c>
      <c r="B203" s="108" t="s">
        <v>250</v>
      </c>
      <c r="C203" s="109">
        <v>120</v>
      </c>
      <c r="D203" s="110">
        <v>3871.5954849999998</v>
      </c>
    </row>
    <row r="204" spans="1:4" ht="19.5" customHeight="1">
      <c r="A204" s="107">
        <v>25</v>
      </c>
      <c r="B204" s="108" t="s">
        <v>237</v>
      </c>
      <c r="C204" s="109">
        <v>150</v>
      </c>
      <c r="D204" s="110">
        <v>3751.6441500000001</v>
      </c>
    </row>
    <row r="205" spans="1:4" ht="19.5" customHeight="1">
      <c r="A205" s="107">
        <v>26</v>
      </c>
      <c r="B205" s="108" t="s">
        <v>236</v>
      </c>
      <c r="C205" s="109">
        <v>115</v>
      </c>
      <c r="D205" s="110">
        <v>3541.2414939999999</v>
      </c>
    </row>
    <row r="206" spans="1:4" ht="19.5" customHeight="1">
      <c r="A206" s="107">
        <v>27</v>
      </c>
      <c r="B206" s="108" t="s">
        <v>245</v>
      </c>
      <c r="C206" s="109">
        <v>44</v>
      </c>
      <c r="D206" s="110">
        <v>3331.5668820000001</v>
      </c>
    </row>
    <row r="207" spans="1:4" ht="19.5" customHeight="1">
      <c r="A207" s="107">
        <v>28</v>
      </c>
      <c r="B207" s="108" t="s">
        <v>232</v>
      </c>
      <c r="C207" s="109">
        <v>292</v>
      </c>
      <c r="D207" s="110">
        <v>2863.7311960000002</v>
      </c>
    </row>
    <row r="208" spans="1:4" ht="19.5" customHeight="1">
      <c r="A208" s="107">
        <v>29</v>
      </c>
      <c r="B208" s="108" t="s">
        <v>283</v>
      </c>
      <c r="C208" s="109">
        <v>50</v>
      </c>
      <c r="D208" s="110">
        <v>2768.6918150000001</v>
      </c>
    </row>
    <row r="209" spans="1:4" ht="19.5" customHeight="1">
      <c r="A209" s="107">
        <v>30</v>
      </c>
      <c r="B209" s="108" t="s">
        <v>233</v>
      </c>
      <c r="C209" s="109">
        <v>122</v>
      </c>
      <c r="D209" s="110">
        <v>2681.111367</v>
      </c>
    </row>
    <row r="210" spans="1:4" ht="19.5" customHeight="1">
      <c r="A210" s="107">
        <v>31</v>
      </c>
      <c r="B210" s="108" t="s">
        <v>249</v>
      </c>
      <c r="C210" s="109">
        <v>98</v>
      </c>
      <c r="D210" s="110">
        <v>2206.6067346</v>
      </c>
    </row>
    <row r="211" spans="1:4" ht="19.5" customHeight="1">
      <c r="A211" s="107">
        <v>32</v>
      </c>
      <c r="B211" s="108" t="s">
        <v>263</v>
      </c>
      <c r="C211" s="109">
        <v>48</v>
      </c>
      <c r="D211" s="110">
        <v>1989.572958</v>
      </c>
    </row>
    <row r="212" spans="1:4" ht="19.5" customHeight="1">
      <c r="A212" s="107">
        <v>33</v>
      </c>
      <c r="B212" s="108" t="s">
        <v>235</v>
      </c>
      <c r="C212" s="109">
        <v>62</v>
      </c>
      <c r="D212" s="110">
        <v>1879.0051000000001</v>
      </c>
    </row>
    <row r="213" spans="1:4" ht="19.5" customHeight="1">
      <c r="A213" s="107">
        <v>34</v>
      </c>
      <c r="B213" s="108" t="s">
        <v>242</v>
      </c>
      <c r="C213" s="109">
        <v>191</v>
      </c>
      <c r="D213" s="110">
        <v>1690.847861</v>
      </c>
    </row>
    <row r="214" spans="1:4" ht="19.5" customHeight="1">
      <c r="A214" s="107">
        <v>35</v>
      </c>
      <c r="B214" s="108" t="s">
        <v>269</v>
      </c>
      <c r="C214" s="109">
        <v>52</v>
      </c>
      <c r="D214" s="110">
        <v>1552.3379809999999</v>
      </c>
    </row>
    <row r="215" spans="1:4" ht="19.5" customHeight="1">
      <c r="A215" s="107">
        <v>36</v>
      </c>
      <c r="B215" s="108" t="s">
        <v>244</v>
      </c>
      <c r="C215" s="109">
        <v>76</v>
      </c>
      <c r="D215" s="110">
        <v>1409.7503369999999</v>
      </c>
    </row>
    <row r="216" spans="1:4" ht="19.5" customHeight="1">
      <c r="A216" s="107">
        <v>37</v>
      </c>
      <c r="B216" s="108" t="s">
        <v>253</v>
      </c>
      <c r="C216" s="109">
        <v>65</v>
      </c>
      <c r="D216" s="110">
        <v>1077.9611005499999</v>
      </c>
    </row>
    <row r="217" spans="1:4" ht="19.5" customHeight="1">
      <c r="A217" s="107">
        <v>38</v>
      </c>
      <c r="B217" s="108" t="s">
        <v>248</v>
      </c>
      <c r="C217" s="109">
        <v>88</v>
      </c>
      <c r="D217" s="110">
        <v>802.97183500000006</v>
      </c>
    </row>
    <row r="218" spans="1:4" ht="19.5" customHeight="1">
      <c r="A218" s="107">
        <v>39</v>
      </c>
      <c r="B218" s="108" t="s">
        <v>239</v>
      </c>
      <c r="C218" s="109">
        <v>64</v>
      </c>
      <c r="D218" s="110">
        <v>779.49825024999996</v>
      </c>
    </row>
    <row r="219" spans="1:4" ht="19.5" customHeight="1">
      <c r="A219" s="107">
        <v>40</v>
      </c>
      <c r="B219" s="108" t="s">
        <v>265</v>
      </c>
      <c r="C219" s="109">
        <v>20</v>
      </c>
      <c r="D219" s="110">
        <v>766.56369600000005</v>
      </c>
    </row>
    <row r="220" spans="1:4" ht="19.5" customHeight="1">
      <c r="A220" s="107">
        <v>41</v>
      </c>
      <c r="B220" s="108" t="s">
        <v>258</v>
      </c>
      <c r="C220" s="109">
        <v>81</v>
      </c>
      <c r="D220" s="110">
        <v>720.35490200000004</v>
      </c>
    </row>
    <row r="221" spans="1:4" ht="19.5" customHeight="1">
      <c r="A221" s="107">
        <v>42</v>
      </c>
      <c r="B221" s="108" t="s">
        <v>241</v>
      </c>
      <c r="C221" s="109">
        <v>90</v>
      </c>
      <c r="D221" s="110">
        <v>711.79253200000005</v>
      </c>
    </row>
    <row r="222" spans="1:4" ht="19.5" customHeight="1">
      <c r="A222" s="107">
        <v>43</v>
      </c>
      <c r="B222" s="108" t="s">
        <v>246</v>
      </c>
      <c r="C222" s="109">
        <v>51</v>
      </c>
      <c r="D222" s="110">
        <v>711.20094400000005</v>
      </c>
    </row>
    <row r="223" spans="1:4" ht="19.5" customHeight="1">
      <c r="A223" s="107">
        <v>44</v>
      </c>
      <c r="B223" s="108" t="s">
        <v>252</v>
      </c>
      <c r="C223" s="109">
        <v>31</v>
      </c>
      <c r="D223" s="110">
        <v>578.70048099999997</v>
      </c>
    </row>
    <row r="224" spans="1:4" ht="19.5" customHeight="1">
      <c r="A224" s="107">
        <v>45</v>
      </c>
      <c r="B224" s="108" t="s">
        <v>247</v>
      </c>
      <c r="C224" s="109">
        <v>105</v>
      </c>
      <c r="D224" s="110">
        <v>528.40656000000001</v>
      </c>
    </row>
    <row r="225" spans="1:4" ht="19.5" customHeight="1">
      <c r="A225" s="107">
        <v>46</v>
      </c>
      <c r="B225" s="108" t="s">
        <v>259</v>
      </c>
      <c r="C225" s="109">
        <v>23</v>
      </c>
      <c r="D225" s="110">
        <v>519.846408</v>
      </c>
    </row>
    <row r="226" spans="1:4" ht="19.5" customHeight="1">
      <c r="A226" s="107">
        <v>47</v>
      </c>
      <c r="B226" s="108" t="s">
        <v>255</v>
      </c>
      <c r="C226" s="109">
        <v>26</v>
      </c>
      <c r="D226" s="110">
        <v>402.73609399999998</v>
      </c>
    </row>
    <row r="227" spans="1:4" ht="19.5" customHeight="1">
      <c r="A227" s="107">
        <v>48</v>
      </c>
      <c r="B227" s="108" t="s">
        <v>64</v>
      </c>
      <c r="C227" s="109">
        <v>27</v>
      </c>
      <c r="D227" s="110">
        <v>270.937545</v>
      </c>
    </row>
    <row r="228" spans="1:4" ht="19.5" customHeight="1">
      <c r="A228" s="107">
        <v>49</v>
      </c>
      <c r="B228" s="108" t="s">
        <v>262</v>
      </c>
      <c r="C228" s="109">
        <v>15</v>
      </c>
      <c r="D228" s="110">
        <v>252.42994300000001</v>
      </c>
    </row>
    <row r="229" spans="1:4" ht="19.5" customHeight="1">
      <c r="A229" s="107">
        <v>50</v>
      </c>
      <c r="B229" s="108" t="s">
        <v>267</v>
      </c>
      <c r="C229" s="109">
        <v>42</v>
      </c>
      <c r="D229" s="110">
        <v>238.21245999999999</v>
      </c>
    </row>
    <row r="230" spans="1:4" ht="19.5" customHeight="1">
      <c r="A230" s="107">
        <v>51</v>
      </c>
      <c r="B230" s="108" t="s">
        <v>261</v>
      </c>
      <c r="C230" s="109">
        <v>16</v>
      </c>
      <c r="D230" s="110">
        <v>204.09839500000001</v>
      </c>
    </row>
    <row r="231" spans="1:4" ht="19.5" customHeight="1">
      <c r="A231" s="107">
        <v>52</v>
      </c>
      <c r="B231" s="108" t="s">
        <v>254</v>
      </c>
      <c r="C231" s="109">
        <v>19</v>
      </c>
      <c r="D231" s="110">
        <v>171.616739</v>
      </c>
    </row>
    <row r="232" spans="1:4" ht="19.5" customHeight="1">
      <c r="A232" s="107">
        <v>53</v>
      </c>
      <c r="B232" s="108" t="s">
        <v>256</v>
      </c>
      <c r="C232" s="109">
        <v>17</v>
      </c>
      <c r="D232" s="110">
        <v>157.56854999999999</v>
      </c>
    </row>
    <row r="233" spans="1:4" ht="19.5" customHeight="1">
      <c r="A233" s="107">
        <v>54</v>
      </c>
      <c r="B233" s="108" t="s">
        <v>264</v>
      </c>
      <c r="C233" s="109">
        <v>13</v>
      </c>
      <c r="D233" s="110">
        <v>152.06847500000001</v>
      </c>
    </row>
    <row r="234" spans="1:4" ht="19.5" customHeight="1">
      <c r="A234" s="107">
        <v>55</v>
      </c>
      <c r="B234" s="108" t="s">
        <v>268</v>
      </c>
      <c r="C234" s="109">
        <v>12</v>
      </c>
      <c r="D234" s="110">
        <v>148.541437</v>
      </c>
    </row>
    <row r="235" spans="1:4" ht="19.5" customHeight="1">
      <c r="A235" s="107">
        <v>56</v>
      </c>
      <c r="B235" s="108" t="s">
        <v>284</v>
      </c>
      <c r="C235" s="109">
        <v>10</v>
      </c>
      <c r="D235" s="110">
        <v>135.72999999999999</v>
      </c>
    </row>
    <row r="236" spans="1:4" ht="19.5" customHeight="1">
      <c r="A236" s="107">
        <v>57</v>
      </c>
      <c r="B236" s="108" t="s">
        <v>66</v>
      </c>
      <c r="C236" s="109">
        <v>9</v>
      </c>
      <c r="D236" s="110">
        <v>93.857697000000002</v>
      </c>
    </row>
    <row r="237" spans="1:4" ht="19.5" customHeight="1">
      <c r="A237" s="107">
        <v>58</v>
      </c>
      <c r="B237" s="108" t="s">
        <v>285</v>
      </c>
      <c r="C237" s="109">
        <v>19</v>
      </c>
      <c r="D237" s="110">
        <v>84.985388999999998</v>
      </c>
    </row>
    <row r="238" spans="1:4" ht="19.5" customHeight="1">
      <c r="A238" s="107">
        <v>59</v>
      </c>
      <c r="B238" s="108" t="s">
        <v>266</v>
      </c>
      <c r="C238" s="109">
        <v>18</v>
      </c>
      <c r="D238" s="110">
        <v>51.424999999999997</v>
      </c>
    </row>
    <row r="239" spans="1:4" ht="19.5" customHeight="1">
      <c r="A239" s="107">
        <v>60</v>
      </c>
      <c r="B239" s="108" t="s">
        <v>65</v>
      </c>
      <c r="C239" s="109">
        <v>6</v>
      </c>
      <c r="D239" s="110">
        <v>12.171351</v>
      </c>
    </row>
    <row r="240" spans="1:4" ht="19.5" customHeight="1">
      <c r="A240" s="107">
        <v>61</v>
      </c>
      <c r="B240" s="108" t="s">
        <v>286</v>
      </c>
      <c r="C240" s="109">
        <v>4</v>
      </c>
      <c r="D240" s="110">
        <v>6.34695681</v>
      </c>
    </row>
    <row r="241" spans="1:4" ht="19.5" customHeight="1">
      <c r="A241" s="107">
        <v>62</v>
      </c>
      <c r="B241" s="108" t="s">
        <v>287</v>
      </c>
      <c r="C241" s="109">
        <v>6</v>
      </c>
      <c r="D241" s="110">
        <v>4.1469940000000003</v>
      </c>
    </row>
    <row r="242" spans="1:4" ht="19.5" customHeight="1">
      <c r="A242" s="107">
        <v>63</v>
      </c>
      <c r="B242" s="108" t="s">
        <v>288</v>
      </c>
      <c r="C242" s="109">
        <v>1</v>
      </c>
      <c r="D242" s="110">
        <v>3</v>
      </c>
    </row>
    <row r="243" spans="1:4" ht="19.5" customHeight="1">
      <c r="A243" s="107">
        <v>64</v>
      </c>
      <c r="B243" s="108" t="s">
        <v>289</v>
      </c>
      <c r="C243" s="109">
        <v>1</v>
      </c>
      <c r="D243" s="110">
        <v>1.5</v>
      </c>
    </row>
    <row r="244" spans="1:4" ht="19.5" customHeight="1">
      <c r="A244" s="143" t="s">
        <v>213</v>
      </c>
      <c r="B244" s="143"/>
      <c r="C244" s="111">
        <f>SUM(C180:C243)</f>
        <v>32026</v>
      </c>
      <c r="D244" s="112">
        <f>SUM(D180:D243)</f>
        <v>376591.99153315002</v>
      </c>
    </row>
    <row r="245" spans="1:4" ht="15" customHeight="1"/>
    <row r="246" spans="1:4" ht="26.25" customHeight="1"/>
    <row r="247" spans="1:4" ht="15.75" customHeight="1"/>
  </sheetData>
  <sortState ref="B6:D25">
    <sortCondition descending="1" ref="D6:D25"/>
  </sortState>
  <mergeCells count="10">
    <mergeCell ref="A1:D1"/>
    <mergeCell ref="A174:B174"/>
    <mergeCell ref="A176:D176"/>
    <mergeCell ref="A177:D177"/>
    <mergeCell ref="A244:B244"/>
    <mergeCell ref="A5:D5"/>
    <mergeCell ref="A6:D6"/>
    <mergeCell ref="A28:B28"/>
    <mergeCell ref="A34:D34"/>
    <mergeCell ref="A35:D35"/>
  </mergeCells>
  <conditionalFormatting sqref="B3">
    <cfRule type="duplicateValues" dxfId="1" priority="1" stopIfTrue="1"/>
    <cfRule type="duplicateValues" dxfId="0" priority="2" stopIfTrue="1"/>
  </conditionalFormatting>
  <pageMargins left="0.7" right="0.45" top="0.5" bottom="0.5" header="0.3" footer="0.3"/>
  <pageSetup paperSize="9" fitToHeight="0" orientation="portrait" r:id="rId1"/>
  <rowBreaks count="2" manualBreakCount="2">
    <brk id="33" max="3" man="1"/>
    <brk id="17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May</vt:lpstr>
      <vt:lpstr>May 2020</vt:lpstr>
      <vt:lpstr>Accumulated as of May 2020</vt:lpstr>
      <vt:lpstr>'Accumulated as of May 2020'!Print_Area</vt:lpstr>
      <vt:lpstr>May!Print_Area</vt:lpstr>
      <vt:lpstr>'May 2020'!Print_Area</vt:lpstr>
      <vt:lpstr>'Accumulated as of May 2020'!Print_Titles</vt:lpstr>
      <vt:lpstr>'May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Minh Trang</cp:lastModifiedBy>
  <cp:lastPrinted>2020-05-22T06:29:59Z</cp:lastPrinted>
  <dcterms:created xsi:type="dcterms:W3CDTF">2020-03-20T08:58:11Z</dcterms:created>
  <dcterms:modified xsi:type="dcterms:W3CDTF">2020-06-30T03:41:13Z</dcterms:modified>
</cp:coreProperties>
</file>