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nh Trang\VB\2020\Thang06\29.06\"/>
    </mc:Choice>
  </mc:AlternateContent>
  <bookViews>
    <workbookView xWindow="0" yWindow="0" windowWidth="20490" windowHeight="7155" activeTab="2"/>
  </bookViews>
  <sheets>
    <sheet name="June" sheetId="1" r:id="rId1"/>
    <sheet name="June 2020" sheetId="2" r:id="rId2"/>
    <sheet name="Accumulated as of June 2020" sheetId="3" r:id="rId3"/>
  </sheets>
  <definedNames>
    <definedName name="_xlnm._FilterDatabase" localSheetId="1" hidden="1">'June 2020'!$B$35:$I$133</definedName>
    <definedName name="_xlnm.Print_Area" localSheetId="2">'Accumulated as of June 2020'!$A$1:$D$244</definedName>
    <definedName name="_xlnm.Print_Area" localSheetId="0">June!$A$1:$F$25</definedName>
    <definedName name="_xlnm.Print_Area" localSheetId="1">'June 2020'!$A$1:$I$198</definedName>
    <definedName name="_xlnm.Print_Titles" localSheetId="2">'Accumulated as of June 2020'!$179:$179</definedName>
    <definedName name="_xlnm.Print_Titles" localSheetId="1">'June 2020'!$139:$139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3" l="1"/>
  <c r="I196" i="2" l="1"/>
  <c r="I188" i="2"/>
  <c r="I108" i="2"/>
  <c r="I121" i="2"/>
  <c r="I104" i="2"/>
  <c r="D10" i="1"/>
  <c r="I128" i="2" l="1"/>
  <c r="I124" i="2" l="1"/>
  <c r="I69" i="2"/>
  <c r="I84" i="2"/>
  <c r="I126" i="2"/>
  <c r="I123" i="2" l="1"/>
  <c r="I118" i="2"/>
  <c r="I122" i="2"/>
  <c r="I119" i="2"/>
  <c r="I78" i="2"/>
  <c r="I120" i="2"/>
  <c r="I117" i="2"/>
  <c r="I195" i="2"/>
  <c r="I103" i="2"/>
  <c r="F134" i="2"/>
  <c r="E134" i="2"/>
  <c r="G134" i="2"/>
  <c r="I62" i="2"/>
  <c r="I125" i="2"/>
  <c r="I56" i="2"/>
  <c r="I173" i="2"/>
  <c r="I165" i="2"/>
  <c r="I197" i="2"/>
  <c r="I147" i="2"/>
  <c r="I74" i="2"/>
  <c r="I77" i="2"/>
  <c r="I86" i="2"/>
  <c r="I127" i="2"/>
  <c r="I81" i="2"/>
  <c r="I39" i="2"/>
  <c r="I50" i="2"/>
  <c r="I92" i="2"/>
  <c r="I99" i="2"/>
  <c r="I113" i="2"/>
  <c r="I130" i="2"/>
  <c r="I55" i="2"/>
  <c r="I90" i="2"/>
  <c r="I111" i="2"/>
  <c r="I45" i="2"/>
  <c r="I41" i="2"/>
  <c r="I116" i="2"/>
  <c r="I162" i="2"/>
  <c r="I169" i="2"/>
  <c r="I156" i="2"/>
  <c r="I53" i="2"/>
  <c r="I97" i="2"/>
  <c r="I79" i="2"/>
  <c r="I43" i="2"/>
  <c r="I61" i="2"/>
  <c r="I95" i="2"/>
  <c r="I129" i="2"/>
  <c r="I70" i="2"/>
  <c r="I114" i="2"/>
  <c r="I47" i="2"/>
  <c r="I105" i="2"/>
  <c r="I76" i="2"/>
  <c r="I46" i="2"/>
  <c r="I63" i="2"/>
  <c r="I66" i="2"/>
  <c r="I68" i="2"/>
  <c r="I80" i="2"/>
  <c r="I38" i="2"/>
  <c r="I60" i="2"/>
  <c r="I57" i="2"/>
  <c r="I91" i="2"/>
  <c r="I132" i="2"/>
  <c r="I184" i="2"/>
  <c r="I143" i="2"/>
  <c r="I185" i="2"/>
  <c r="I166" i="2"/>
  <c r="I145" i="2"/>
  <c r="I102" i="2"/>
  <c r="I51" i="2"/>
  <c r="I71" i="2"/>
  <c r="I146" i="2"/>
  <c r="I106" i="2"/>
  <c r="I133" i="2"/>
  <c r="I59" i="2"/>
  <c r="I82" i="2"/>
  <c r="I88" i="2"/>
  <c r="I49" i="2"/>
  <c r="I87" i="2"/>
  <c r="I110" i="2"/>
  <c r="I54" i="2"/>
  <c r="C134" i="2"/>
  <c r="I140" i="2"/>
  <c r="I182" i="2"/>
  <c r="I163" i="2"/>
  <c r="I89" i="2"/>
  <c r="I67" i="2"/>
  <c r="I40" i="2"/>
  <c r="I83" i="2"/>
  <c r="I72" i="2"/>
  <c r="I85" i="2"/>
  <c r="I109" i="2"/>
  <c r="I115" i="2"/>
  <c r="I64" i="2"/>
  <c r="I94" i="2"/>
  <c r="I65" i="2"/>
  <c r="I58" i="2"/>
  <c r="I73" i="2"/>
  <c r="I52" i="2"/>
  <c r="I75" i="2"/>
  <c r="I131" i="2"/>
  <c r="I98" i="2"/>
  <c r="I42" i="2"/>
  <c r="I37" i="2"/>
  <c r="I101" i="2"/>
  <c r="I93" i="2"/>
  <c r="I112" i="2"/>
  <c r="I48" i="2"/>
  <c r="I44" i="2"/>
  <c r="I96" i="2"/>
  <c r="I36" i="2"/>
  <c r="D134" i="2"/>
  <c r="I151" i="2"/>
  <c r="I154" i="2"/>
  <c r="I167" i="2"/>
  <c r="I155" i="2"/>
  <c r="I171" i="2"/>
  <c r="I144" i="2"/>
  <c r="I174" i="2"/>
  <c r="I160" i="2"/>
  <c r="I157" i="2"/>
  <c r="I142" i="2"/>
  <c r="I161" i="2"/>
  <c r="I175" i="2"/>
  <c r="I193" i="2"/>
  <c r="I107" i="2"/>
  <c r="I100" i="2"/>
  <c r="I192" i="2"/>
  <c r="I187" i="2"/>
  <c r="I189" i="2"/>
  <c r="I183" i="2"/>
  <c r="I172" i="2"/>
  <c r="I179" i="2"/>
  <c r="I141" i="2"/>
  <c r="I176" i="2"/>
  <c r="I177" i="2"/>
  <c r="I158" i="2"/>
  <c r="I168" i="2"/>
  <c r="I186" i="2"/>
  <c r="I190" i="2"/>
  <c r="I159" i="2"/>
  <c r="I153" i="2"/>
  <c r="I170" i="2"/>
  <c r="I149" i="2"/>
  <c r="I148" i="2"/>
  <c r="H134" i="2"/>
  <c r="I181" i="2"/>
  <c r="I180" i="2"/>
  <c r="I150" i="2"/>
  <c r="I152" i="2"/>
  <c r="I164" i="2"/>
  <c r="I178" i="2"/>
  <c r="I194" i="2"/>
  <c r="I191" i="2"/>
  <c r="I27" i="2" l="1"/>
  <c r="I134" i="2"/>
  <c r="D244" i="3"/>
  <c r="C244" i="3"/>
  <c r="A177" i="3"/>
  <c r="D174" i="3"/>
  <c r="C174" i="3"/>
  <c r="D28" i="3"/>
  <c r="C28" i="3"/>
  <c r="G198" i="2"/>
  <c r="H198" i="2"/>
  <c r="A137" i="2"/>
  <c r="A33" i="2"/>
  <c r="H27" i="2"/>
  <c r="E13" i="1" s="1"/>
  <c r="G27" i="2"/>
  <c r="F21" i="1"/>
  <c r="F20" i="1"/>
  <c r="F19" i="1"/>
  <c r="F9" i="1"/>
  <c r="C27" i="2" l="1"/>
  <c r="C198" i="2"/>
  <c r="F27" i="2"/>
  <c r="E12" i="1" s="1"/>
  <c r="E27" i="2"/>
  <c r="D27" i="2"/>
  <c r="E11" i="1" s="1"/>
  <c r="E15" i="1"/>
  <c r="E198" i="2"/>
  <c r="D198" i="2"/>
  <c r="E16" i="1"/>
  <c r="F198" i="2"/>
  <c r="F16" i="1" l="1"/>
  <c r="F15" i="1"/>
  <c r="F12" i="1"/>
  <c r="E10" i="1"/>
  <c r="E17" i="1"/>
  <c r="F11" i="1"/>
  <c r="I198" i="2"/>
  <c r="F17" i="1" l="1"/>
  <c r="F13" i="1"/>
  <c r="F10" i="1" l="1"/>
</calcChain>
</file>

<file path=xl/sharedStrings.xml><?xml version="1.0" encoding="utf-8"?>
<sst xmlns="http://schemas.openxmlformats.org/spreadsheetml/2006/main" count="503" uniqueCount="294">
  <si>
    <t>2.1</t>
  </si>
  <si>
    <t>2.2</t>
  </si>
  <si>
    <t>2.3</t>
  </si>
  <si>
    <t>3.1</t>
  </si>
  <si>
    <t>3.2</t>
  </si>
  <si>
    <t>3.3</t>
  </si>
  <si>
    <t>4.1</t>
  </si>
  <si>
    <t>4.2</t>
  </si>
  <si>
    <t>Lũy kế đến 20/4/2013</t>
  </si>
  <si>
    <t xml:space="preserve">Vốn thực hiện </t>
  </si>
  <si>
    <t>103,3 tỷ USD</t>
  </si>
  <si>
    <t xml:space="preserve">Vốn đăng ký  </t>
  </si>
  <si>
    <t xml:space="preserve">214,4 tỷ USD </t>
  </si>
  <si>
    <t xml:space="preserve">Số dự án </t>
  </si>
  <si>
    <t>Singapore</t>
  </si>
  <si>
    <t>Malaysia</t>
  </si>
  <si>
    <t>Australia</t>
  </si>
  <si>
    <t>Samoa</t>
  </si>
  <si>
    <t>Anguilla</t>
  </si>
  <si>
    <t>Cayman Islands</t>
  </si>
  <si>
    <t>Seychelles</t>
  </si>
  <si>
    <t>Canada</t>
  </si>
  <si>
    <t>Luxembourg</t>
  </si>
  <si>
    <t>Belize</t>
  </si>
  <si>
    <t>Marshall Islands</t>
  </si>
  <si>
    <t>Afghanistan</t>
  </si>
  <si>
    <t>British West Indies</t>
  </si>
  <si>
    <t>Pakistan</t>
  </si>
  <si>
    <t>Philippines</t>
  </si>
  <si>
    <t>Israel</t>
  </si>
  <si>
    <t>Nigeria</t>
  </si>
  <si>
    <t>Ethiopia</t>
  </si>
  <si>
    <t>Saint Kitts and Nevis</t>
  </si>
  <si>
    <t>Syrian Arab Republic</t>
  </si>
  <si>
    <t>Sri Lanka</t>
  </si>
  <si>
    <t>Iceland</t>
  </si>
  <si>
    <t>New Zealand</t>
  </si>
  <si>
    <t>Ireland</t>
  </si>
  <si>
    <t>Indonesia</t>
  </si>
  <si>
    <t>Kazakhstan</t>
  </si>
  <si>
    <t>Jordan</t>
  </si>
  <si>
    <t>Albania</t>
  </si>
  <si>
    <t>Iran (Islamic Republic of)</t>
  </si>
  <si>
    <t>Republic of Moldova</t>
  </si>
  <si>
    <t>Mali</t>
  </si>
  <si>
    <t>Dominica</t>
  </si>
  <si>
    <t>Slovakia</t>
  </si>
  <si>
    <t>Vanuatu</t>
  </si>
  <si>
    <t>Bangladesh</t>
  </si>
  <si>
    <t>Venezuela</t>
  </si>
  <si>
    <t>Algeria</t>
  </si>
  <si>
    <t>Libya</t>
  </si>
  <si>
    <t>Brazil</t>
  </si>
  <si>
    <t>Nepal</t>
  </si>
  <si>
    <t>Hungary</t>
  </si>
  <si>
    <t>Chile</t>
  </si>
  <si>
    <t>Belarus</t>
  </si>
  <si>
    <t>Litva</t>
  </si>
  <si>
    <t>Guinea</t>
  </si>
  <si>
    <t>Democratic Republic of the Congo</t>
  </si>
  <si>
    <t>Lithuania</t>
  </si>
  <si>
    <t>Mexico</t>
  </si>
  <si>
    <t>Kyrgyzstan</t>
  </si>
  <si>
    <t>Long An</t>
  </si>
  <si>
    <t>An Giang</t>
  </si>
  <si>
    <t>Gia Lai</t>
  </si>
  <si>
    <t>Kon Tum</t>
  </si>
  <si>
    <t>Brunei Darussalam</t>
  </si>
  <si>
    <t>Mauritius</t>
  </si>
  <si>
    <t>Bermuda</t>
  </si>
  <si>
    <t>Cook Islands</t>
  </si>
  <si>
    <t>Bahamas</t>
  </si>
  <si>
    <t>Angola</t>
  </si>
  <si>
    <t>Barbados</t>
  </si>
  <si>
    <t>Ecuador</t>
  </si>
  <si>
    <t>Saint Vincent and the Grenadines</t>
  </si>
  <si>
    <t>Swaziland</t>
  </si>
  <si>
    <t>Panama</t>
  </si>
  <si>
    <t>Channel Islands</t>
  </si>
  <si>
    <t>Isle of Man</t>
  </si>
  <si>
    <t>Bulgaria</t>
  </si>
  <si>
    <t>El Salvador</t>
  </si>
  <si>
    <t>Oman</t>
  </si>
  <si>
    <t>Costa Rica</t>
  </si>
  <si>
    <t>Armenia</t>
  </si>
  <si>
    <t>Island of Nevis</t>
  </si>
  <si>
    <t>United States Virgin Islands</t>
  </si>
  <si>
    <t>Andorra</t>
  </si>
  <si>
    <t>Guatemala</t>
  </si>
  <si>
    <t>Turks &amp; Caicos Islands</t>
  </si>
  <si>
    <t>Slovenia</t>
  </si>
  <si>
    <t>Serbia</t>
  </si>
  <si>
    <t>Kuwait</t>
  </si>
  <si>
    <t>Guinea Bissau</t>
  </si>
  <si>
    <t>Ghana</t>
  </si>
  <si>
    <t>Myanmar</t>
  </si>
  <si>
    <t>Guam</t>
  </si>
  <si>
    <t>Sudan</t>
  </si>
  <si>
    <t>Estonia</t>
  </si>
  <si>
    <t>Maldives</t>
  </si>
  <si>
    <t>Monaco</t>
  </si>
  <si>
    <t>Latvia</t>
  </si>
  <si>
    <t>Antigua and Barbuda</t>
  </si>
  <si>
    <t>Argentina</t>
  </si>
  <si>
    <t>Uruguay</t>
  </si>
  <si>
    <t>Honduras</t>
  </si>
  <si>
    <t>British Isles</t>
  </si>
  <si>
    <t>Palestine</t>
  </si>
  <si>
    <t>Yemen</t>
  </si>
  <si>
    <t>Turkmenistan</t>
  </si>
  <si>
    <t>Uganda</t>
  </si>
  <si>
    <t>Sierra Leone</t>
  </si>
  <si>
    <t>Djibouti</t>
  </si>
  <si>
    <t>Cameroon</t>
  </si>
  <si>
    <t>Liechtenstein</t>
  </si>
  <si>
    <t>Kenya</t>
  </si>
  <si>
    <t>Liberia</t>
  </si>
  <si>
    <t>Appendix I</t>
  </si>
  <si>
    <t>FOREIGN INVESTMENT AGENCY</t>
  </si>
  <si>
    <t>Hanoi,</t>
  </si>
  <si>
    <t>dated June 22, 2020</t>
  </si>
  <si>
    <t>No.</t>
  </si>
  <si>
    <t>Indicator</t>
  </si>
  <si>
    <t>Unit</t>
  </si>
  <si>
    <t>Comparison</t>
  </si>
  <si>
    <t>Realized capital</t>
  </si>
  <si>
    <t>mil. USD</t>
  </si>
  <si>
    <t>Registered capital*</t>
  </si>
  <si>
    <t xml:space="preserve">   Newly registered</t>
  </si>
  <si>
    <t xml:space="preserve">   Additionally registered</t>
  </si>
  <si>
    <t xml:space="preserve">   Capital contribution, share purchase</t>
  </si>
  <si>
    <t>Number of projects*</t>
  </si>
  <si>
    <t>project</t>
  </si>
  <si>
    <t>turn of project</t>
  </si>
  <si>
    <t>Export</t>
  </si>
  <si>
    <t xml:space="preserve">   Export (including crude oil)</t>
  </si>
  <si>
    <t xml:space="preserve">   Export (excluding crude oil)</t>
  </si>
  <si>
    <t>Import</t>
  </si>
  <si>
    <t>Accumulated as of June 20, 2020:</t>
  </si>
  <si>
    <t>136 countries and territories having investments in Vietnam with 32,212 projects and total registered capital of 377.91 billion USD. South Korea leads the list, followed by Japan, Singapore and Taiwan.</t>
  </si>
  <si>
    <t>Note</t>
  </si>
  <si>
    <t>*Figures as calculated from January 1 to the 20th of the reporting month</t>
  </si>
  <si>
    <t>FDI BRIEF REPORT FOR THE FIRST SIX MONTHS OF 2020</t>
  </si>
  <si>
    <t>Appendix II</t>
  </si>
  <si>
    <t>Foreign Investment Agency</t>
  </si>
  <si>
    <t>As from January 01 to June 20, 2020</t>
  </si>
  <si>
    <t>FDI ATTRACTION IN THE FIRST SIX MONTHS OF 2020 BY SECTOR</t>
  </si>
  <si>
    <t>Sector</t>
  </si>
  <si>
    <t>Number of new projects</t>
  </si>
  <si>
    <t>Newly registered capital 
(Mil. USD)</t>
  </si>
  <si>
    <t>Number of extended projects</t>
  </si>
  <si>
    <t>Additional registered capital
(Mil. USD)</t>
  </si>
  <si>
    <t>Number of capital contribution and share purchase projects</t>
  </si>
  <si>
    <t>Capital contribution and share purchase (Mil. USD)</t>
  </si>
  <si>
    <t>Total registered capital (Mil. USD)</t>
  </si>
  <si>
    <t>Manufacturing, processing</t>
  </si>
  <si>
    <t>Production, electricity, gas, steam and air conditioning supply</t>
  </si>
  <si>
    <t>Wholesale and retail trade; repair of motor vehicles and motorcycles</t>
  </si>
  <si>
    <t>Real estate activities</t>
  </si>
  <si>
    <t>Professional, scientific and technical activities</t>
  </si>
  <si>
    <t>Financial, banking and insurance activities</t>
  </si>
  <si>
    <t>Accommodation and food service activities</t>
  </si>
  <si>
    <t>Construction</t>
  </si>
  <si>
    <t>Information and communication</t>
  </si>
  <si>
    <t>Transportation and storage</t>
  </si>
  <si>
    <t>Agriculture, forestry and fishing</t>
  </si>
  <si>
    <t>Education and training</t>
  </si>
  <si>
    <t>Administrative and support service activities</t>
  </si>
  <si>
    <t>Public health and social work activities</t>
  </si>
  <si>
    <t>Water supply, sewerage, waste management and remediation activities</t>
  </si>
  <si>
    <t>Mining and quarrying</t>
  </si>
  <si>
    <t>Other service activities</t>
  </si>
  <si>
    <t>Arts, entertainment and recreation</t>
  </si>
  <si>
    <t>Total</t>
  </si>
  <si>
    <t>FDI ATTRACTION IN THE FIRST SIX MONTHS OF  2020 BY COUNTERPART</t>
  </si>
  <si>
    <t>Counterpart</t>
  </si>
  <si>
    <t>Thailand</t>
  </si>
  <si>
    <t>China</t>
  </si>
  <si>
    <t>Japan</t>
  </si>
  <si>
    <t>South Korea</t>
  </si>
  <si>
    <t>Taiwan</t>
  </si>
  <si>
    <t>Hong Kong</t>
  </si>
  <si>
    <t>British Virgin Islands</t>
  </si>
  <si>
    <t>Netherlands</t>
  </si>
  <si>
    <t>United States</t>
  </si>
  <si>
    <t>United Kingdom</t>
  </si>
  <si>
    <t>Poland</t>
  </si>
  <si>
    <t>France</t>
  </si>
  <si>
    <t>Switzerland</t>
  </si>
  <si>
    <t>Germany</t>
  </si>
  <si>
    <t>Cambodia</t>
  </si>
  <si>
    <t>India</t>
  </si>
  <si>
    <t>Spain</t>
  </si>
  <si>
    <t>Ukraine</t>
  </si>
  <si>
    <t>United Arab Emirates</t>
  </si>
  <si>
    <t>Federation of Russia</t>
  </si>
  <si>
    <t>Portugal</t>
  </si>
  <si>
    <t>Syprus Republic</t>
  </si>
  <si>
    <t>Denmark</t>
  </si>
  <si>
    <t>Turkey</t>
  </si>
  <si>
    <t>Italy</t>
  </si>
  <si>
    <t>Austria</t>
  </si>
  <si>
    <t>Sweden</t>
  </si>
  <si>
    <t>Saudi Arabia</t>
  </si>
  <si>
    <t>Finland</t>
  </si>
  <si>
    <t>Belgium</t>
  </si>
  <si>
    <t>Czech Republic</t>
  </si>
  <si>
    <t>South Africa</t>
  </si>
  <si>
    <t>Egypt</t>
  </si>
  <si>
    <t>Laos</t>
  </si>
  <si>
    <t>Greece</t>
  </si>
  <si>
    <t>Trinidad and Tobago</t>
  </si>
  <si>
    <t>Macau</t>
  </si>
  <si>
    <t>Norway</t>
  </si>
  <si>
    <t>Iraq</t>
  </si>
  <si>
    <t>Lebanon</t>
  </si>
  <si>
    <t>FDI ATTRACTION IN THE FIRST SIX MONTHS OF 2020 BY LOCATION</t>
  </si>
  <si>
    <t>Location</t>
  </si>
  <si>
    <t>Bac Lieu</t>
  </si>
  <si>
    <t>HCM City</t>
  </si>
  <si>
    <t>Ba Ria - Vung Tau</t>
  </si>
  <si>
    <t>Hanoi</t>
  </si>
  <si>
    <t>Binh Duong</t>
  </si>
  <si>
    <t>Hai Phong</t>
  </si>
  <si>
    <t>Ha Nam</t>
  </si>
  <si>
    <t>Tay Ninh</t>
  </si>
  <si>
    <t>Dong Nai</t>
  </si>
  <si>
    <t>Bac Giang</t>
  </si>
  <si>
    <t>Bac Ninh</t>
  </si>
  <si>
    <t>Thanh Hoa</t>
  </si>
  <si>
    <t>Quang Ninh</t>
  </si>
  <si>
    <t>Hung Yen</t>
  </si>
  <si>
    <t>Vinh Long</t>
  </si>
  <si>
    <t>Da Nang</t>
  </si>
  <si>
    <t>Hai Duong</t>
  </si>
  <si>
    <t>Tien Giang</t>
  </si>
  <si>
    <t>Binh Phuoc</t>
  </si>
  <si>
    <t>Quang Ngai</t>
  </si>
  <si>
    <t>Quang Nam</t>
  </si>
  <si>
    <t>Nam Dinh</t>
  </si>
  <si>
    <t>Vinh Phuc</t>
  </si>
  <si>
    <t>Thai Binh</t>
  </si>
  <si>
    <t>Nghe An</t>
  </si>
  <si>
    <t>Thai Nguyen</t>
  </si>
  <si>
    <t>Binh Thuan</t>
  </si>
  <si>
    <t>Phu Tho</t>
  </si>
  <si>
    <t>Ninh Binh</t>
  </si>
  <si>
    <t>Thua Thien Hue</t>
  </si>
  <si>
    <t>Tra Vinh</t>
  </si>
  <si>
    <t>Hoa Binh</t>
  </si>
  <si>
    <t>Dong Thap</t>
  </si>
  <si>
    <t>Binh Dinh</t>
  </si>
  <si>
    <t>Ben Tre</t>
  </si>
  <si>
    <t>Lam Dong</t>
  </si>
  <si>
    <t>Khanh Hoa</t>
  </si>
  <si>
    <t>Kien Giang</t>
  </si>
  <si>
    <t>Lao Cai</t>
  </si>
  <si>
    <t>Ha Tinh</t>
  </si>
  <si>
    <t>Soc Trang</t>
  </si>
  <si>
    <t>Yen Bai</t>
  </si>
  <si>
    <t>Dak Lak</t>
  </si>
  <si>
    <t>Can Tho</t>
  </si>
  <si>
    <t>Hau Giang</t>
  </si>
  <si>
    <t>Tuyen Quang</t>
  </si>
  <si>
    <t>Son La</t>
  </si>
  <si>
    <t>Phu Yen</t>
  </si>
  <si>
    <t>Dak Nong</t>
  </si>
  <si>
    <t>Quang Binh</t>
  </si>
  <si>
    <t>Cao Bang</t>
  </si>
  <si>
    <t>Ca Mau</t>
  </si>
  <si>
    <t>Quang Tri</t>
  </si>
  <si>
    <t>Ninh Thuan</t>
  </si>
  <si>
    <t>Appendix III</t>
  </si>
  <si>
    <t>FDI ATTRACTION IN VIETNAM BY SECTOR</t>
  </si>
  <si>
    <t>(Valid projects accumulated as of June 20, 2020)</t>
  </si>
  <si>
    <t>Number of projects</t>
  </si>
  <si>
    <t xml:space="preserve"> Total registered investment capital 
(Mil. USD) </t>
  </si>
  <si>
    <t>Activities of households as employers</t>
  </si>
  <si>
    <t>FDI ATTRACTION IN VIETNAM BY COUNTERPART</t>
  </si>
  <si>
    <t>Cuba</t>
  </si>
  <si>
    <t>Romania</t>
  </si>
  <si>
    <t>Democratic People's Republic of Korea</t>
  </si>
  <si>
    <t>Mongolia</t>
  </si>
  <si>
    <t>Morocco</t>
  </si>
  <si>
    <t>FDI ATTRACTION IN VIETNAM BY LOCATION</t>
  </si>
  <si>
    <t>Hochiminh City</t>
  </si>
  <si>
    <t>Petroleum</t>
  </si>
  <si>
    <t>Lang Son</t>
  </si>
  <si>
    <t>Bac Kan</t>
  </si>
  <si>
    <t>Ha Giang</t>
  </si>
  <si>
    <t>Dien Bien</t>
  </si>
  <si>
    <t>Lai Chau</t>
  </si>
  <si>
    <t>The first six months of 2019</t>
  </si>
  <si>
    <t>The first six months of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</si>
</sst>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3" formatCode="_(* #,##0.00_);_(* \(#,##0.00\);_(* &quot;-&quot;??_);_(@_)"/>
    <numFmt numFmtId="164" formatCode="_-* #,##0.00\ _₫_-;\-* #,##0.00\ _₫_-;_-* &quot;-&quot;??\ _₫_-;_-@_-"/>
    <numFmt numFmtId="165" formatCode="#,##0.0"/>
    <numFmt numFmtId="166" formatCode="0.0%"/>
    <numFmt numFmtId="167" formatCode="_(* #,##0_);_(* \(#,##0\);_(* &quot;-&quot;??_);_(@_)"/>
    <numFmt numFmtId="168" formatCode="_(* #,##0.000_);_(* \(#,##0.000\);_(* &quot;-&quot;??_);_(@_)"/>
    <numFmt numFmtId="169" formatCode="#.##0"/>
    <numFmt numFmtId="170" formatCode="_(* #,##0.000_);_(* \(#,##0.000\);_(* &quot;-&quot;???_);_(@_)"/>
    <numFmt numFmtId="171" formatCode="0.000"/>
    <numFmt numFmtId="172" formatCode="\$#,##0\ ;\(\$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&quot;\&quot;#,##0.00;[Red]&quot;\&quot;\-#,##0.00"/>
    <numFmt numFmtId="176" formatCode="&quot;\&quot;#,##0;[Red]&quot;\&quot;\-#,##0"/>
    <numFmt numFmtId="177" formatCode="_-* #,##0.00_-;\-* #,##0.00_-;_-* &quot;-&quot;??_-;_-@_-"/>
    <numFmt numFmtId="178" formatCode="_-&quot;£&quot;* #,##0_-;\-&quot;£&quot;* #,##0_-;_-&quot;£&quot;* &quot;-&quot;_-;_-@_-"/>
    <numFmt numFmtId="179" formatCode="_-* #,##0_-;\-* #,##0_-;_-* &quot;-&quot;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#,##0\ &quot;F&quot;;[Red]\-#,##0\ &quot;F&quot;"/>
    <numFmt numFmtId="183" formatCode="0.00_)"/>
    <numFmt numFmtId="184" formatCode="#.##"/>
    <numFmt numFmtId="185" formatCode="0.00E+00;\许"/>
    <numFmt numFmtId="186" formatCode="0.00E+00;\趰"/>
    <numFmt numFmtId="187" formatCode="0.0E+00;\趰"/>
    <numFmt numFmtId="188" formatCode="0E+00;\趰"/>
    <numFmt numFmtId="189" formatCode="#,##0.0;[Red]\-#,##0.0"/>
    <numFmt numFmtId="190" formatCode="_(* #,##0.0_);_(* \(#,##0.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i/>
      <sz val="11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i/>
      <u/>
      <sz val="11"/>
      <color indexed="8"/>
      <name val="Arial"/>
      <family val="2"/>
    </font>
    <font>
      <sz val="10"/>
      <color indexed="8"/>
      <name val="Arial"/>
      <family val="2"/>
      <charset val="163"/>
    </font>
    <font>
      <b/>
      <sz val="13"/>
      <color indexed="8"/>
      <name val="Times New Roman"/>
      <family val="1"/>
    </font>
    <font>
      <b/>
      <i/>
      <sz val="11"/>
      <color indexed="8"/>
      <name val="Arial"/>
      <family val="2"/>
      <charset val="163"/>
    </font>
    <font>
      <sz val="11"/>
      <color indexed="8"/>
      <name val="Arial"/>
      <family val="2"/>
      <charset val="163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3"/>
    </font>
    <font>
      <sz val="11"/>
      <color theme="1"/>
      <name val="Arial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Calibri"/>
      <family val="2"/>
      <charset val="163"/>
    </font>
    <font>
      <sz val="10"/>
      <name val="Arial"/>
      <family val="2"/>
    </font>
    <font>
      <sz val="12"/>
      <name val="Arial"/>
      <family val="2"/>
    </font>
    <font>
      <sz val="11"/>
      <name val="VNtimes new roman"/>
      <family val="2"/>
    </font>
    <font>
      <sz val="14"/>
      <name val="??"/>
      <family val="3"/>
    </font>
    <font>
      <sz val="12"/>
      <name val=".VnTime"/>
      <family val="2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8"/>
      <name val="Arial"/>
      <family val="2"/>
    </font>
    <font>
      <b/>
      <i/>
      <sz val="16"/>
      <name val="Helv"/>
    </font>
    <font>
      <sz val="12"/>
      <color indexed="8"/>
      <name val="Times New Roman"/>
      <family val="2"/>
    </font>
    <font>
      <sz val="12"/>
      <name val="Times New Roman"/>
      <family val="1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  <charset val="136"/>
    </font>
    <font>
      <i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6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5" fillId="0" borderId="0"/>
    <xf numFmtId="189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84" fontId="29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7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4" fillId="5" borderId="0"/>
    <xf numFmtId="0" fontId="35" fillId="5" borderId="0"/>
    <xf numFmtId="0" fontId="37" fillId="5" borderId="0"/>
    <xf numFmtId="0" fontId="38" fillId="0" borderId="0">
      <alignment wrapText="1"/>
    </xf>
    <xf numFmtId="0" fontId="39" fillId="0" borderId="0" applyFont="0" applyFill="0" applyBorder="0" applyAlignment="0" applyProtection="0"/>
    <xf numFmtId="188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5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9" fillId="0" borderId="0"/>
    <xf numFmtId="0" fontId="39" fillId="0" borderId="0"/>
    <xf numFmtId="37" fontId="40" fillId="0" borderId="0"/>
    <xf numFmtId="0" fontId="41" fillId="0" borderId="0"/>
    <xf numFmtId="171" fontId="2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5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6" fillId="0" borderId="21" applyNumberFormat="0" applyAlignment="0" applyProtection="0">
      <alignment horizontal="left" vertical="center"/>
    </xf>
    <xf numFmtId="0" fontId="16" fillId="0" borderId="22">
      <alignment horizontal="left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178" fontId="25" fillId="0" borderId="23"/>
    <xf numFmtId="178" fontId="5" fillId="0" borderId="23"/>
    <xf numFmtId="178" fontId="5" fillId="0" borderId="23"/>
    <xf numFmtId="0" fontId="26" fillId="0" borderId="0" applyNumberFormat="0" applyFont="0" applyFill="0" applyAlignment="0"/>
    <xf numFmtId="183" fontId="43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5" fillId="0" borderId="0"/>
    <xf numFmtId="0" fontId="10" fillId="0" borderId="24" applyNumberFormat="0" applyFont="0" applyFill="0" applyAlignment="0" applyProtection="0"/>
    <xf numFmtId="0" fontId="10" fillId="0" borderId="24" applyNumberFormat="0" applyFont="0" applyFill="0" applyAlignment="0" applyProtection="0"/>
    <xf numFmtId="0" fontId="10" fillId="0" borderId="24" applyNumberFormat="0" applyFont="0" applyFill="0" applyAlignment="0" applyProtection="0"/>
    <xf numFmtId="0" fontId="10" fillId="0" borderId="24" applyNumberFormat="0" applyFont="0" applyFill="0" applyAlignment="0" applyProtection="0"/>
    <xf numFmtId="0" fontId="10" fillId="0" borderId="24" applyNumberFormat="0" applyFont="0" applyFill="0" applyAlignment="0" applyProtection="0"/>
    <xf numFmtId="0" fontId="10" fillId="0" borderId="24" applyNumberFormat="0" applyFont="0" applyFill="0" applyAlignment="0" applyProtection="0"/>
    <xf numFmtId="0" fontId="10" fillId="0" borderId="24" applyNumberFormat="0" applyFont="0" applyFill="0" applyAlignment="0" applyProtection="0"/>
    <xf numFmtId="0" fontId="10" fillId="0" borderId="24" applyNumberFormat="0" applyFont="0" applyFill="0" applyAlignment="0" applyProtection="0"/>
    <xf numFmtId="0" fontId="46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45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0" fontId="52" fillId="0" borderId="0"/>
    <xf numFmtId="0" fontId="26" fillId="0" borderId="0"/>
    <xf numFmtId="179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2" fontId="53" fillId="0" borderId="0" applyFont="0" applyFill="0" applyBorder="0" applyAlignment="0" applyProtection="0"/>
    <xf numFmtId="181" fontId="50" fillId="0" borderId="0" applyFont="0" applyFill="0" applyBorder="0" applyAlignment="0" applyProtection="0"/>
    <xf numFmtId="0" fontId="25" fillId="0" borderId="0"/>
    <xf numFmtId="0" fontId="25" fillId="0" borderId="0"/>
  </cellStyleXfs>
  <cellXfs count="14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165" fontId="3" fillId="0" borderId="0" xfId="0" applyNumberFormat="1" applyFont="1"/>
    <xf numFmtId="165" fontId="4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7" fillId="0" borderId="0" xfId="3" applyNumberFormat="1" applyFont="1" applyAlignment="1">
      <alignment horizontal="center"/>
    </xf>
    <xf numFmtId="166" fontId="3" fillId="0" borderId="0" xfId="3" applyNumberFormat="1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6" fontId="9" fillId="2" borderId="3" xfId="3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3" fontId="4" fillId="0" borderId="5" xfId="0" applyNumberFormat="1" applyFont="1" applyFill="1" applyBorder="1"/>
    <xf numFmtId="166" fontId="4" fillId="0" borderId="6" xfId="3" applyNumberFormat="1" applyFont="1" applyFill="1" applyBorder="1"/>
    <xf numFmtId="0" fontId="4" fillId="0" borderId="0" xfId="0" applyFont="1" applyFill="1"/>
    <xf numFmtId="0" fontId="4" fillId="0" borderId="4" xfId="0" applyNumberFormat="1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4" fontId="4" fillId="0" borderId="5" xfId="1" applyNumberFormat="1" applyFont="1" applyFill="1" applyBorder="1" applyAlignment="1">
      <alignment horizontal="right"/>
    </xf>
    <xf numFmtId="166" fontId="4" fillId="0" borderId="6" xfId="3" applyNumberFormat="1" applyFont="1" applyBorder="1"/>
    <xf numFmtId="0" fontId="4" fillId="0" borderId="0" xfId="0" applyFont="1"/>
    <xf numFmtId="3" fontId="4" fillId="0" borderId="5" xfId="0" applyNumberFormat="1" applyFont="1" applyBorder="1"/>
    <xf numFmtId="3" fontId="4" fillId="3" borderId="5" xfId="0" applyNumberFormat="1" applyFont="1" applyFill="1" applyBorder="1"/>
    <xf numFmtId="0" fontId="4" fillId="0" borderId="7" xfId="0" applyNumberFormat="1" applyFont="1" applyBorder="1" applyAlignment="1">
      <alignment horizontal="left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center"/>
    </xf>
    <xf numFmtId="3" fontId="4" fillId="3" borderId="8" xfId="0" applyNumberFormat="1" applyFont="1" applyFill="1" applyBorder="1"/>
    <xf numFmtId="166" fontId="4" fillId="0" borderId="9" xfId="3" applyNumberFormat="1" applyFont="1" applyFill="1" applyBorder="1"/>
    <xf numFmtId="0" fontId="4" fillId="0" borderId="0" xfId="0" applyNumberFormat="1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/>
    <xf numFmtId="166" fontId="4" fillId="0" borderId="0" xfId="3" applyNumberFormat="1" applyFont="1" applyFill="1" applyBorder="1"/>
    <xf numFmtId="0" fontId="11" fillId="0" borderId="0" xfId="0" applyFont="1"/>
    <xf numFmtId="167" fontId="12" fillId="0" borderId="0" xfId="4" applyNumberFormat="1" applyFont="1"/>
    <xf numFmtId="166" fontId="4" fillId="0" borderId="0" xfId="3" applyNumberFormat="1" applyFont="1"/>
    <xf numFmtId="0" fontId="4" fillId="0" borderId="0" xfId="0" applyFont="1" applyAlignment="1">
      <alignment horizontal="left"/>
    </xf>
    <xf numFmtId="166" fontId="13" fillId="0" borderId="0" xfId="3" applyNumberFormat="1" applyFont="1"/>
    <xf numFmtId="10" fontId="4" fillId="0" borderId="0" xfId="2" applyNumberFormat="1" applyFont="1"/>
    <xf numFmtId="4" fontId="9" fillId="0" borderId="0" xfId="0" applyNumberFormat="1" applyFont="1"/>
    <xf numFmtId="165" fontId="9" fillId="0" borderId="0" xfId="0" applyNumberFormat="1" applyFont="1"/>
    <xf numFmtId="9" fontId="9" fillId="0" borderId="0" xfId="3" applyFont="1"/>
    <xf numFmtId="166" fontId="9" fillId="0" borderId="0" xfId="3" applyNumberFormat="1" applyFont="1"/>
    <xf numFmtId="165" fontId="15" fillId="0" borderId="0" xfId="0" applyNumberFormat="1" applyFont="1"/>
    <xf numFmtId="165" fontId="9" fillId="0" borderId="0" xfId="0" applyNumberFormat="1" applyFont="1" applyAlignment="1"/>
    <xf numFmtId="166" fontId="9" fillId="0" borderId="0" xfId="3" applyNumberFormat="1" applyFont="1" applyAlignment="1"/>
    <xf numFmtId="165" fontId="2" fillId="0" borderId="0" xfId="0" applyNumberFormat="1" applyFont="1" applyAlignment="1"/>
    <xf numFmtId="166" fontId="2" fillId="0" borderId="0" xfId="3" applyNumberFormat="1" applyFont="1" applyAlignment="1"/>
    <xf numFmtId="1" fontId="3" fillId="0" borderId="0" xfId="4" applyNumberFormat="1" applyFont="1" applyAlignment="1">
      <alignment horizontal="left"/>
    </xf>
    <xf numFmtId="165" fontId="9" fillId="0" borderId="0" xfId="0" applyNumberFormat="1" applyFont="1" applyAlignment="1">
      <alignment horizontal="center"/>
    </xf>
    <xf numFmtId="166" fontId="2" fillId="0" borderId="0" xfId="3" applyNumberFormat="1" applyFont="1"/>
    <xf numFmtId="9" fontId="2" fillId="0" borderId="0" xfId="3" applyFont="1"/>
    <xf numFmtId="43" fontId="2" fillId="0" borderId="0" xfId="4" applyFont="1"/>
    <xf numFmtId="167" fontId="0" fillId="0" borderId="0" xfId="1" applyNumberFormat="1" applyFont="1"/>
    <xf numFmtId="43" fontId="0" fillId="0" borderId="0" xfId="1" applyNumberFormat="1" applyFont="1"/>
    <xf numFmtId="3" fontId="0" fillId="0" borderId="0" xfId="0" applyNumberFormat="1"/>
    <xf numFmtId="167" fontId="6" fillId="0" borderId="0" xfId="1" applyNumberFormat="1" applyFont="1" applyAlignment="1">
      <alignment horizontal="right"/>
    </xf>
    <xf numFmtId="43" fontId="6" fillId="0" borderId="0" xfId="1" applyNumberFormat="1" applyFont="1" applyAlignment="1">
      <alignment horizontal="right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67" fontId="17" fillId="2" borderId="11" xfId="1" applyNumberFormat="1" applyFont="1" applyFill="1" applyBorder="1" applyAlignment="1">
      <alignment horizontal="center" vertical="center" wrapText="1"/>
    </xf>
    <xf numFmtId="43" fontId="17" fillId="2" borderId="11" xfId="1" applyNumberFormat="1" applyFont="1" applyFill="1" applyBorder="1" applyAlignment="1">
      <alignment horizontal="center" vertical="center" wrapText="1"/>
    </xf>
    <xf numFmtId="3" fontId="17" fillId="2" borderId="11" xfId="0" applyNumberFormat="1" applyFont="1" applyFill="1" applyBorder="1" applyAlignment="1">
      <alignment horizontal="center" vertical="center" wrapText="1"/>
    </xf>
    <xf numFmtId="43" fontId="17" fillId="2" borderId="12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43" fontId="0" fillId="0" borderId="14" xfId="0" applyNumberFormat="1" applyBorder="1" applyAlignment="1">
      <alignment vertical="center"/>
    </xf>
    <xf numFmtId="43" fontId="0" fillId="0" borderId="15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167" fontId="18" fillId="2" borderId="18" xfId="1" applyNumberFormat="1" applyFont="1" applyFill="1" applyBorder="1" applyAlignment="1">
      <alignment vertical="center"/>
    </xf>
    <xf numFmtId="43" fontId="18" fillId="2" borderId="18" xfId="1" applyNumberFormat="1" applyFont="1" applyFill="1" applyBorder="1" applyAlignment="1">
      <alignment vertical="center"/>
    </xf>
    <xf numFmtId="43" fontId="18" fillId="2" borderId="19" xfId="1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167" fontId="19" fillId="0" borderId="0" xfId="1" applyNumberFormat="1" applyFont="1" applyAlignment="1" applyProtection="1">
      <alignment horizontal="left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6" xfId="0" applyBorder="1"/>
    <xf numFmtId="0" fontId="18" fillId="0" borderId="0" xfId="0" applyFont="1" applyFill="1" applyBorder="1" applyAlignment="1">
      <alignment horizontal="center" vertical="center"/>
    </xf>
    <xf numFmtId="167" fontId="18" fillId="0" borderId="0" xfId="1" applyNumberFormat="1" applyFont="1" applyFill="1" applyBorder="1" applyAlignment="1">
      <alignment vertical="center"/>
    </xf>
    <xf numFmtId="43" fontId="18" fillId="0" borderId="0" xfId="1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0" fillId="0" borderId="14" xfId="0" applyFont="1" applyBorder="1" applyAlignment="1">
      <alignment vertical="center"/>
    </xf>
    <xf numFmtId="167" fontId="17" fillId="4" borderId="18" xfId="1" applyNumberFormat="1" applyFont="1" applyFill="1" applyBorder="1" applyAlignment="1">
      <alignment vertical="center"/>
    </xf>
    <xf numFmtId="43" fontId="17" fillId="4" borderId="18" xfId="1" applyNumberFormat="1" applyFont="1" applyFill="1" applyBorder="1" applyAlignment="1">
      <alignment vertical="center"/>
    </xf>
    <xf numFmtId="43" fontId="17" fillId="4" borderId="19" xfId="1" applyNumberFormat="1" applyFont="1" applyFill="1" applyBorder="1" applyAlignment="1">
      <alignment vertical="center"/>
    </xf>
    <xf numFmtId="167" fontId="21" fillId="3" borderId="0" xfId="5" applyNumberFormat="1" applyFont="1" applyFill="1"/>
    <xf numFmtId="168" fontId="22" fillId="3" borderId="0" xfId="5" applyNumberFormat="1" applyFont="1" applyFill="1" applyAlignment="1">
      <alignment horizontal="right"/>
    </xf>
    <xf numFmtId="0" fontId="21" fillId="3" borderId="0" xfId="0" applyFont="1" applyFill="1"/>
    <xf numFmtId="169" fontId="21" fillId="3" borderId="0" xfId="0" applyNumberFormat="1" applyFont="1" applyFill="1"/>
    <xf numFmtId="168" fontId="21" fillId="3" borderId="0" xfId="5" applyNumberFormat="1" applyFont="1" applyFill="1"/>
    <xf numFmtId="169" fontId="20" fillId="3" borderId="5" xfId="0" applyNumberFormat="1" applyFont="1" applyFill="1" applyBorder="1" applyAlignment="1">
      <alignment horizontal="center" vertical="center" wrapText="1"/>
    </xf>
    <xf numFmtId="0" fontId="20" fillId="3" borderId="5" xfId="6" applyNumberFormat="1" applyFont="1" applyFill="1" applyBorder="1" applyAlignment="1">
      <alignment horizontal="center" vertical="center" wrapText="1"/>
    </xf>
    <xf numFmtId="167" fontId="20" fillId="3" borderId="5" xfId="5" applyNumberFormat="1" applyFont="1" applyFill="1" applyBorder="1" applyAlignment="1">
      <alignment horizontal="center" vertical="center" wrapText="1"/>
    </xf>
    <xf numFmtId="168" fontId="20" fillId="3" borderId="5" xfId="5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/>
    <xf numFmtId="0" fontId="21" fillId="3" borderId="5" xfId="0" applyFont="1" applyFill="1" applyBorder="1" applyAlignment="1">
      <alignment wrapText="1"/>
    </xf>
    <xf numFmtId="167" fontId="21" fillId="3" borderId="5" xfId="5" applyNumberFormat="1" applyFont="1" applyFill="1" applyBorder="1"/>
    <xf numFmtId="43" fontId="21" fillId="3" borderId="5" xfId="5" applyNumberFormat="1" applyFont="1" applyFill="1" applyBorder="1"/>
    <xf numFmtId="170" fontId="21" fillId="3" borderId="0" xfId="0" applyNumberFormat="1" applyFont="1" applyFill="1"/>
    <xf numFmtId="167" fontId="20" fillId="4" borderId="5" xfId="5" applyNumberFormat="1" applyFont="1" applyFill="1" applyBorder="1" applyAlignment="1">
      <alignment horizontal="right" vertical="center" wrapText="1"/>
    </xf>
    <xf numFmtId="43" fontId="20" fillId="4" borderId="5" xfId="5" applyNumberFormat="1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center" vertical="center" wrapText="1"/>
    </xf>
    <xf numFmtId="167" fontId="20" fillId="3" borderId="0" xfId="5" applyNumberFormat="1" applyFont="1" applyFill="1" applyBorder="1" applyAlignment="1">
      <alignment horizontal="right" vertical="center" wrapText="1"/>
    </xf>
    <xf numFmtId="168" fontId="20" fillId="3" borderId="0" xfId="5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vertical="center"/>
    </xf>
    <xf numFmtId="2" fontId="0" fillId="0" borderId="14" xfId="0" applyNumberFormat="1" applyBorder="1" applyAlignment="1">
      <alignment vertical="center"/>
    </xf>
    <xf numFmtId="2" fontId="18" fillId="2" borderId="18" xfId="1" applyNumberFormat="1" applyFont="1" applyFill="1" applyBorder="1" applyAlignment="1">
      <alignment vertical="center"/>
    </xf>
    <xf numFmtId="2" fontId="17" fillId="4" borderId="18" xfId="1" applyNumberFormat="1" applyFon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90" fontId="0" fillId="0" borderId="0" xfId="0" applyNumberFormat="1" applyFill="1" applyAlignment="1">
      <alignment vertical="center"/>
    </xf>
    <xf numFmtId="0" fontId="2" fillId="0" borderId="0" xfId="0" applyFont="1" applyAlignment="1"/>
    <xf numFmtId="9" fontId="3" fillId="0" borderId="0" xfId="2" applyFont="1"/>
    <xf numFmtId="0" fontId="0" fillId="0" borderId="14" xfId="0" applyBorder="1"/>
    <xf numFmtId="0" fontId="0" fillId="0" borderId="20" xfId="0" applyBorder="1" applyAlignment="1">
      <alignment horizontal="left" vertical="center"/>
    </xf>
    <xf numFmtId="0" fontId="2" fillId="0" borderId="0" xfId="0" applyFont="1" applyAlignment="1">
      <alignment horizontal="center"/>
    </xf>
    <xf numFmtId="43" fontId="0" fillId="0" borderId="14" xfId="1" applyFont="1" applyBorder="1" applyAlignment="1">
      <alignment vertical="center"/>
    </xf>
    <xf numFmtId="165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55" fillId="0" borderId="0" xfId="0" applyNumberFormat="1" applyFont="1" applyAlignment="1">
      <alignment horizontal="left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2" borderId="26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3" borderId="0" xfId="6" applyFont="1" applyFill="1" applyAlignment="1">
      <alignment horizontal="center"/>
    </xf>
    <xf numFmtId="0" fontId="20" fillId="3" borderId="0" xfId="6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</cellXfs>
  <cellStyles count="163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_Book1" xfId="16"/>
    <cellStyle name="1" xfId="17"/>
    <cellStyle name="2" xfId="18"/>
    <cellStyle name="3" xfId="19"/>
    <cellStyle name="4" xfId="20"/>
    <cellStyle name="AeE­ [0]_INQUIRY ¿μ¾÷AßAø " xfId="21"/>
    <cellStyle name="ÅëÈ­ [0]_S" xfId="22"/>
    <cellStyle name="AeE­_INQUIRY ¿μ¾÷AßAø " xfId="23"/>
    <cellStyle name="ÅëÈ­_S" xfId="24"/>
    <cellStyle name="AÞ¸¶ [0]_INQUIRY ¿?¾÷AßAø " xfId="25"/>
    <cellStyle name="ÄÞ¸¶ [0]_S" xfId="26"/>
    <cellStyle name="AÞ¸¶_INQUIRY ¿?¾÷AßAø " xfId="27"/>
    <cellStyle name="ÄÞ¸¶_S" xfId="28"/>
    <cellStyle name="C?AØ_¿?¾÷CoE² " xfId="29"/>
    <cellStyle name="C￥AØ_¿μ¾÷CoE² " xfId="30"/>
    <cellStyle name="Ç¥ÁØ_S" xfId="31"/>
    <cellStyle name="C￥AØ_Sheet1_¿μ¾÷CoE² " xfId="32"/>
    <cellStyle name="Calc Currency (0)" xfId="33"/>
    <cellStyle name="Calc Currency (0) 2" xfId="34"/>
    <cellStyle name="Calc Currency (0) 3" xfId="35"/>
    <cellStyle name="Comma" xfId="1" builtinId="3"/>
    <cellStyle name="Comma 2" xfId="37"/>
    <cellStyle name="Comma 2 2" xfId="38"/>
    <cellStyle name="Comma 2 2 2" xfId="39"/>
    <cellStyle name="Comma 2 2 3" xfId="4"/>
    <cellStyle name="Comma 2 2 3 2" xfId="40"/>
    <cellStyle name="Comma 2 2 4" xfId="41"/>
    <cellStyle name="Comma 2 3" xfId="42"/>
    <cellStyle name="Comma 2 4" xfId="43"/>
    <cellStyle name="Comma 2 5" xfId="44"/>
    <cellStyle name="Comma 3" xfId="45"/>
    <cellStyle name="Comma 3 2" xfId="46"/>
    <cellStyle name="Comma 3 3" xfId="47"/>
    <cellStyle name="Comma 3 4" xfId="48"/>
    <cellStyle name="Comma 4" xfId="5"/>
    <cellStyle name="Comma 4 2" xfId="49"/>
    <cellStyle name="Comma 5" xfId="36"/>
    <cellStyle name="Comma0" xfId="50"/>
    <cellStyle name="Currency0" xfId="51"/>
    <cellStyle name="Date" xfId="52"/>
    <cellStyle name="Fixed" xfId="53"/>
    <cellStyle name="Header1" xfId="54"/>
    <cellStyle name="Header2" xfId="55"/>
    <cellStyle name="Heading 1 2" xfId="56"/>
    <cellStyle name="Heading 1 3" xfId="57"/>
    <cellStyle name="Heading 1 4" xfId="58"/>
    <cellStyle name="Heading 1 5" xfId="59"/>
    <cellStyle name="Heading 1 6" xfId="60"/>
    <cellStyle name="Heading 1 7" xfId="61"/>
    <cellStyle name="Heading 1 8" xfId="62"/>
    <cellStyle name="Heading 1 9" xfId="63"/>
    <cellStyle name="Heading 2 2" xfId="64"/>
    <cellStyle name="Heading 2 3" xfId="65"/>
    <cellStyle name="Heading 2 4" xfId="66"/>
    <cellStyle name="Heading 2 5" xfId="67"/>
    <cellStyle name="Heading 2 6" xfId="68"/>
    <cellStyle name="Heading 2 7" xfId="69"/>
    <cellStyle name="Heading 2 8" xfId="70"/>
    <cellStyle name="Heading 2 9" xfId="71"/>
    <cellStyle name="Ledger 17 x 11 in" xfId="72"/>
    <cellStyle name="moi" xfId="73"/>
    <cellStyle name="moi 2" xfId="74"/>
    <cellStyle name="moi 3" xfId="75"/>
    <cellStyle name="n" xfId="76"/>
    <cellStyle name="Normal" xfId="0" builtinId="0"/>
    <cellStyle name="Normal - Style1" xfId="77"/>
    <cellStyle name="Normal 10" xfId="6"/>
    <cellStyle name="Normal 11" xfId="78"/>
    <cellStyle name="Normal 12" xfId="79"/>
    <cellStyle name="Normal 13" xfId="80"/>
    <cellStyle name="Normal 14" xfId="81"/>
    <cellStyle name="Normal 15" xfId="82"/>
    <cellStyle name="Normal 16" xfId="83"/>
    <cellStyle name="Normal 17" xfId="84"/>
    <cellStyle name="Normal 18" xfId="85"/>
    <cellStyle name="Normal 19" xfId="86"/>
    <cellStyle name="Normal 2" xfId="87"/>
    <cellStyle name="Normal 2 2" xfId="88"/>
    <cellStyle name="Normal 2 2 2" xfId="89"/>
    <cellStyle name="Normal 2 2 3" xfId="90"/>
    <cellStyle name="Normal 2 2 4" xfId="91"/>
    <cellStyle name="Normal 2 3" xfId="92"/>
    <cellStyle name="Normal 2 4" xfId="93"/>
    <cellStyle name="Normal 2 5" xfId="94"/>
    <cellStyle name="Normal 2 6" xfId="95"/>
    <cellStyle name="Normal 2 7" xfId="96"/>
    <cellStyle name="Normal 20" xfId="97"/>
    <cellStyle name="Normal 21" xfId="98"/>
    <cellStyle name="Normal 22" xfId="99"/>
    <cellStyle name="Normal 23" xfId="100"/>
    <cellStyle name="Normal 24" xfId="7"/>
    <cellStyle name="Normal 25" xfId="126"/>
    <cellStyle name="Normal 26" xfId="162"/>
    <cellStyle name="Normal 27" xfId="161"/>
    <cellStyle name="Normal 3" xfId="101"/>
    <cellStyle name="Normal 3 2" xfId="102"/>
    <cellStyle name="Normal 3 3" xfId="103"/>
    <cellStyle name="Normal 3 4" xfId="104"/>
    <cellStyle name="Normal 3 5" xfId="105"/>
    <cellStyle name="Normal 3_Book1" xfId="106"/>
    <cellStyle name="Normal 4" xfId="107"/>
    <cellStyle name="Normal 4 2" xfId="108"/>
    <cellStyle name="Normal 4 3" xfId="109"/>
    <cellStyle name="Normal 4 4" xfId="110"/>
    <cellStyle name="Normal 4 5" xfId="111"/>
    <cellStyle name="Normal 5" xfId="112"/>
    <cellStyle name="Normal 5 2" xfId="113"/>
    <cellStyle name="Normal 5 3" xfId="114"/>
    <cellStyle name="Normal 5 4" xfId="115"/>
    <cellStyle name="Normal 5 5" xfId="116"/>
    <cellStyle name="Normal 6" xfId="117"/>
    <cellStyle name="Normal 7" xfId="118"/>
    <cellStyle name="Normal 8" xfId="119"/>
    <cellStyle name="Normal 9" xfId="120"/>
    <cellStyle name="Normal1" xfId="121"/>
    <cellStyle name="Normal1 2" xfId="122"/>
    <cellStyle name="Normal1 3" xfId="123"/>
    <cellStyle name="Percent" xfId="2" builtinId="5"/>
    <cellStyle name="Percent 2" xfId="125"/>
    <cellStyle name="Percent 2 2" xfId="3"/>
    <cellStyle name="Percent 3" xfId="127"/>
    <cellStyle name="Percent 4" xfId="128"/>
    <cellStyle name="Percent 5" xfId="129"/>
    <cellStyle name="Percent 6" xfId="130"/>
    <cellStyle name="Percent 7" xfId="124"/>
    <cellStyle name="Style 1" xfId="131"/>
    <cellStyle name="Total 2" xfId="132"/>
    <cellStyle name="Total 3" xfId="133"/>
    <cellStyle name="Total 4" xfId="134"/>
    <cellStyle name="Total 5" xfId="135"/>
    <cellStyle name="Total 6" xfId="136"/>
    <cellStyle name="Total 7" xfId="137"/>
    <cellStyle name="Total 8" xfId="138"/>
    <cellStyle name="Total 9" xfId="139"/>
    <cellStyle name="xuan" xfId="140"/>
    <cellStyle name=" [0.00]_ Att. 1- Cover" xfId="141"/>
    <cellStyle name="_ Att. 1- Cover" xfId="142"/>
    <cellStyle name="?_ Att. 1- Cover" xfId="143"/>
    <cellStyle name="똿뗦먛귟 [0.00]_PRODUCT DETAIL Q1" xfId="144"/>
    <cellStyle name="똿뗦먛귟_PRODUCT DETAIL Q1" xfId="145"/>
    <cellStyle name="믅됞 [0.00]_PRODUCT DETAIL Q1" xfId="146"/>
    <cellStyle name="믅됞_PRODUCT DETAIL Q1" xfId="147"/>
    <cellStyle name="백분율_95" xfId="148"/>
    <cellStyle name="뷭?_BOOKSHIP" xfId="149"/>
    <cellStyle name="콤마 [0]_1202" xfId="150"/>
    <cellStyle name="콤마_1202" xfId="151"/>
    <cellStyle name="통화 [0]_1202" xfId="152"/>
    <cellStyle name="통화_1202" xfId="153"/>
    <cellStyle name="표준_(정보부문)월별인원계획" xfId="154"/>
    <cellStyle name="一般_00Q3902REV.1" xfId="155"/>
    <cellStyle name="千分位[0]_00Q3902REV.1" xfId="156"/>
    <cellStyle name="千分位_00Q3902REV.1" xfId="157"/>
    <cellStyle name="貨幣 [0]_00Q3902REV.1" xfId="158"/>
    <cellStyle name="貨幣[0]_BRE" xfId="159"/>
    <cellStyle name="貨幣_00Q3902REV.1" xfId="160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0" zoomScaleNormal="100" workbookViewId="0">
      <selection activeCell="B17" sqref="B17"/>
    </sheetView>
  </sheetViews>
  <sheetFormatPr defaultRowHeight="14.25"/>
  <cols>
    <col min="1" max="1" width="6.140625" style="2" customWidth="1"/>
    <col min="2" max="2" width="36" style="2" customWidth="1"/>
    <col min="3" max="3" width="16.5703125" style="2" customWidth="1"/>
    <col min="4" max="4" width="16.28515625" style="3" customWidth="1"/>
    <col min="5" max="5" width="16.28515625" style="4" customWidth="1"/>
    <col min="6" max="6" width="16.28515625" style="8" customWidth="1"/>
    <col min="7" max="16384" width="9.140625" style="2"/>
  </cols>
  <sheetData>
    <row r="1" spans="1:6" ht="15">
      <c r="A1" s="134" t="s">
        <v>117</v>
      </c>
      <c r="B1" s="134"/>
      <c r="C1" s="134"/>
      <c r="D1" s="134"/>
      <c r="E1" s="134"/>
      <c r="F1" s="134"/>
    </row>
    <row r="2" spans="1:6" ht="15">
      <c r="A2" s="126"/>
      <c r="B2" s="126"/>
      <c r="C2" s="126"/>
      <c r="D2" s="126"/>
      <c r="E2" s="126"/>
      <c r="F2" s="126"/>
    </row>
    <row r="3" spans="1:6" ht="15">
      <c r="A3" s="1" t="s">
        <v>118</v>
      </c>
      <c r="D3" s="128" t="s">
        <v>119</v>
      </c>
      <c r="E3" s="135" t="s">
        <v>120</v>
      </c>
      <c r="F3" s="135"/>
    </row>
    <row r="5" spans="1:6" ht="18" customHeight="1">
      <c r="A5" s="131" t="s">
        <v>142</v>
      </c>
      <c r="B5" s="131"/>
      <c r="C5" s="131"/>
      <c r="D5" s="131"/>
      <c r="E5" s="131"/>
      <c r="F5" s="131"/>
    </row>
    <row r="6" spans="1:6" ht="18">
      <c r="A6" s="5"/>
      <c r="B6" s="5"/>
      <c r="C6" s="5"/>
      <c r="D6" s="5"/>
      <c r="E6" s="6"/>
      <c r="F6" s="7"/>
    </row>
    <row r="7" spans="1:6" ht="15" thickBot="1"/>
    <row r="8" spans="1:6" s="13" customFormat="1" ht="30.75" thickTop="1">
      <c r="A8" s="9" t="s">
        <v>121</v>
      </c>
      <c r="B8" s="10" t="s">
        <v>122</v>
      </c>
      <c r="C8" s="10" t="s">
        <v>123</v>
      </c>
      <c r="D8" s="11" t="s">
        <v>292</v>
      </c>
      <c r="E8" s="11" t="s">
        <v>293</v>
      </c>
      <c r="F8" s="12" t="s">
        <v>124</v>
      </c>
    </row>
    <row r="9" spans="1:6" s="19" customFormat="1">
      <c r="A9" s="14">
        <v>1</v>
      </c>
      <c r="B9" s="15" t="s">
        <v>125</v>
      </c>
      <c r="C9" s="16" t="s">
        <v>126</v>
      </c>
      <c r="D9" s="17">
        <v>9100</v>
      </c>
      <c r="E9" s="17">
        <v>8650</v>
      </c>
      <c r="F9" s="18">
        <f>E9/D9</f>
        <v>0.9505494505494505</v>
      </c>
    </row>
    <row r="10" spans="1:6" s="25" customFormat="1">
      <c r="A10" s="20">
        <v>2</v>
      </c>
      <c r="B10" s="21" t="s">
        <v>127</v>
      </c>
      <c r="C10" s="16" t="s">
        <v>126</v>
      </c>
      <c r="D10" s="23">
        <f>D11+D12+D13</f>
        <v>18468.537495413715</v>
      </c>
      <c r="E10" s="23">
        <f>E11+E12+E13</f>
        <v>15671.063859828699</v>
      </c>
      <c r="F10" s="24">
        <f>E10/D10</f>
        <v>0.84852760342936129</v>
      </c>
    </row>
    <row r="11" spans="1:6" s="25" customFormat="1">
      <c r="A11" s="20" t="s">
        <v>0</v>
      </c>
      <c r="B11" s="21" t="s">
        <v>128</v>
      </c>
      <c r="C11" s="16" t="s">
        <v>126</v>
      </c>
      <c r="D11" s="23">
        <v>7411.7637570000015</v>
      </c>
      <c r="E11" s="23">
        <f>'June 2020'!D27</f>
        <v>8437.4136430000017</v>
      </c>
      <c r="F11" s="24">
        <f>E11/D11</f>
        <v>1.1383813515415047</v>
      </c>
    </row>
    <row r="12" spans="1:6" s="25" customFormat="1">
      <c r="A12" s="14" t="s">
        <v>1</v>
      </c>
      <c r="B12" s="21" t="s">
        <v>129</v>
      </c>
      <c r="C12" s="16" t="s">
        <v>126</v>
      </c>
      <c r="D12" s="23">
        <v>2935.42416121</v>
      </c>
      <c r="E12" s="23">
        <f>'June 2020'!F27</f>
        <v>3723.5558872890629</v>
      </c>
      <c r="F12" s="24">
        <f t="shared" ref="F12:F21" si="0">E12/D12</f>
        <v>1.2684898954276476</v>
      </c>
    </row>
    <row r="13" spans="1:6" s="25" customFormat="1">
      <c r="A13" s="14" t="s">
        <v>2</v>
      </c>
      <c r="B13" s="21" t="s">
        <v>130</v>
      </c>
      <c r="C13" s="16" t="s">
        <v>126</v>
      </c>
      <c r="D13" s="23">
        <v>8121.3495772037149</v>
      </c>
      <c r="E13" s="23">
        <f>'June 2020'!H27</f>
        <v>3510.0943295396341</v>
      </c>
      <c r="F13" s="24">
        <f t="shared" si="0"/>
        <v>0.43220579242055046</v>
      </c>
    </row>
    <row r="14" spans="1:6" s="25" customFormat="1">
      <c r="A14" s="20">
        <v>3</v>
      </c>
      <c r="B14" s="21" t="s">
        <v>131</v>
      </c>
      <c r="C14" s="22"/>
      <c r="D14" s="17"/>
      <c r="E14" s="17"/>
      <c r="F14" s="24"/>
    </row>
    <row r="15" spans="1:6" s="25" customFormat="1">
      <c r="A15" s="20" t="s">
        <v>3</v>
      </c>
      <c r="B15" s="21" t="s">
        <v>128</v>
      </c>
      <c r="C15" s="22" t="s">
        <v>132</v>
      </c>
      <c r="D15" s="17">
        <v>1723</v>
      </c>
      <c r="E15" s="17">
        <f>'June 2020'!C134</f>
        <v>1418</v>
      </c>
      <c r="F15" s="24">
        <f t="shared" si="0"/>
        <v>0.82298316889146839</v>
      </c>
    </row>
    <row r="16" spans="1:6" s="25" customFormat="1">
      <c r="A16" s="14" t="s">
        <v>4</v>
      </c>
      <c r="B16" s="21" t="s">
        <v>129</v>
      </c>
      <c r="C16" s="22" t="s">
        <v>133</v>
      </c>
      <c r="D16" s="17">
        <v>628</v>
      </c>
      <c r="E16" s="17">
        <f>'June 2020'!E134</f>
        <v>526</v>
      </c>
      <c r="F16" s="24">
        <f t="shared" si="0"/>
        <v>0.83757961783439494</v>
      </c>
    </row>
    <row r="17" spans="1:6" s="25" customFormat="1">
      <c r="A17" s="14" t="s">
        <v>5</v>
      </c>
      <c r="B17" s="21" t="s">
        <v>130</v>
      </c>
      <c r="C17" s="22" t="s">
        <v>133</v>
      </c>
      <c r="D17" s="17">
        <v>4020</v>
      </c>
      <c r="E17" s="17">
        <f>'June 2020'!G134</f>
        <v>4125</v>
      </c>
      <c r="F17" s="24">
        <f t="shared" si="0"/>
        <v>1.0261194029850746</v>
      </c>
    </row>
    <row r="18" spans="1:6" s="25" customFormat="1">
      <c r="A18" s="20">
        <v>4</v>
      </c>
      <c r="B18" s="21" t="s">
        <v>134</v>
      </c>
      <c r="C18" s="22"/>
      <c r="D18" s="26"/>
      <c r="E18" s="26"/>
      <c r="F18" s="24"/>
    </row>
    <row r="19" spans="1:6" s="25" customFormat="1">
      <c r="A19" s="20" t="s">
        <v>6</v>
      </c>
      <c r="B19" s="15" t="s">
        <v>135</v>
      </c>
      <c r="C19" s="16" t="s">
        <v>126</v>
      </c>
      <c r="D19" s="27">
        <v>85529</v>
      </c>
      <c r="E19" s="27">
        <v>79828</v>
      </c>
      <c r="F19" s="18">
        <f t="shared" si="0"/>
        <v>0.93334424581136222</v>
      </c>
    </row>
    <row r="20" spans="1:6" s="25" customFormat="1">
      <c r="A20" s="14" t="s">
        <v>7</v>
      </c>
      <c r="B20" s="15" t="s">
        <v>136</v>
      </c>
      <c r="C20" s="16" t="s">
        <v>126</v>
      </c>
      <c r="D20" s="27">
        <v>84468</v>
      </c>
      <c r="E20" s="27">
        <v>79049</v>
      </c>
      <c r="F20" s="18">
        <f t="shared" si="0"/>
        <v>0.93584552730027937</v>
      </c>
    </row>
    <row r="21" spans="1:6" s="25" customFormat="1" ht="15" thickBot="1">
      <c r="A21" s="28">
        <v>5</v>
      </c>
      <c r="B21" s="29" t="s">
        <v>137</v>
      </c>
      <c r="C21" s="30" t="s">
        <v>126</v>
      </c>
      <c r="D21" s="31">
        <v>69344</v>
      </c>
      <c r="E21" s="31">
        <v>65620</v>
      </c>
      <c r="F21" s="32">
        <f t="shared" si="0"/>
        <v>0.94629672358098749</v>
      </c>
    </row>
    <row r="22" spans="1:6" s="25" customFormat="1" ht="15" thickTop="1">
      <c r="A22" s="33"/>
      <c r="B22" s="34"/>
      <c r="C22" s="35"/>
      <c r="D22" s="36"/>
      <c r="E22" s="36"/>
      <c r="F22" s="37"/>
    </row>
    <row r="23" spans="1:6" s="25" customFormat="1" ht="53.25" customHeight="1">
      <c r="A23" s="33"/>
      <c r="B23" s="129" t="s">
        <v>138</v>
      </c>
      <c r="C23" s="132" t="s">
        <v>139</v>
      </c>
      <c r="D23" s="132"/>
      <c r="E23" s="132"/>
      <c r="F23" s="132"/>
    </row>
    <row r="24" spans="1:6" s="25" customFormat="1">
      <c r="A24" s="38" t="s">
        <v>140</v>
      </c>
      <c r="C24" s="39"/>
      <c r="D24" s="39"/>
      <c r="E24" s="4"/>
      <c r="F24" s="40"/>
    </row>
    <row r="25" spans="1:6" s="25" customFormat="1" ht="16.5">
      <c r="B25" s="41" t="s">
        <v>141</v>
      </c>
      <c r="D25" s="4"/>
      <c r="E25" s="4"/>
      <c r="F25" s="42"/>
    </row>
    <row r="26" spans="1:6" s="25" customFormat="1" ht="16.5">
      <c r="B26" s="41"/>
      <c r="D26" s="43"/>
      <c r="E26" s="44"/>
      <c r="F26" s="42"/>
    </row>
    <row r="27" spans="1:6" s="25" customFormat="1" ht="15" hidden="1">
      <c r="A27" s="133" t="s">
        <v>8</v>
      </c>
      <c r="B27" s="133"/>
      <c r="D27" s="45"/>
      <c r="E27" s="46"/>
      <c r="F27" s="47"/>
    </row>
    <row r="28" spans="1:6" s="25" customFormat="1" ht="15" hidden="1">
      <c r="B28" s="41" t="s">
        <v>9</v>
      </c>
      <c r="C28" s="25" t="s">
        <v>10</v>
      </c>
      <c r="D28" s="48"/>
      <c r="E28" s="49"/>
      <c r="F28" s="50"/>
    </row>
    <row r="29" spans="1:6" ht="15" hidden="1">
      <c r="A29" s="25"/>
      <c r="B29" s="25" t="s">
        <v>11</v>
      </c>
      <c r="C29" s="25" t="s">
        <v>12</v>
      </c>
      <c r="D29" s="45"/>
      <c r="E29" s="51"/>
      <c r="F29" s="52"/>
    </row>
    <row r="30" spans="1:6" ht="15" hidden="1">
      <c r="B30" s="2" t="s">
        <v>13</v>
      </c>
      <c r="C30" s="53">
        <v>14716</v>
      </c>
      <c r="D30" s="51"/>
      <c r="E30" s="54"/>
      <c r="F30" s="55"/>
    </row>
    <row r="31" spans="1:6" ht="15" hidden="1">
      <c r="D31" s="56"/>
      <c r="E31" s="54"/>
      <c r="F31" s="57"/>
    </row>
    <row r="36" spans="6:6">
      <c r="F36" s="123"/>
    </row>
  </sheetData>
  <mergeCells count="5">
    <mergeCell ref="A5:F5"/>
    <mergeCell ref="C23:F23"/>
    <mergeCell ref="A27:B27"/>
    <mergeCell ref="A1:F1"/>
    <mergeCell ref="E3:F3"/>
  </mergeCells>
  <pageMargins left="1.45" right="0.7" top="1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8"/>
  <sheetViews>
    <sheetView showZeros="0" topLeftCell="A181" zoomScaleNormal="100" workbookViewId="0">
      <selection activeCell="B199" sqref="B199"/>
    </sheetView>
  </sheetViews>
  <sheetFormatPr defaultRowHeight="15"/>
  <cols>
    <col min="1" max="1" width="4.85546875" style="82" customWidth="1"/>
    <col min="2" max="2" width="35.140625" customWidth="1"/>
    <col min="3" max="3" width="9" style="58" customWidth="1"/>
    <col min="4" max="4" width="12" style="58" customWidth="1"/>
    <col min="5" max="5" width="9.42578125" style="60" customWidth="1"/>
    <col min="6" max="6" width="11.5703125" style="58" bestFit="1" customWidth="1"/>
    <col min="7" max="7" width="12.28515625" style="58" customWidth="1"/>
    <col min="8" max="8" width="12.7109375" style="58" bestFit="1" customWidth="1"/>
    <col min="9" max="9" width="10.7109375" style="59" bestFit="1" customWidth="1"/>
  </cols>
  <sheetData>
    <row r="1" spans="1:9">
      <c r="A1" s="134" t="s">
        <v>143</v>
      </c>
      <c r="B1" s="134"/>
      <c r="C1" s="134"/>
      <c r="D1" s="134"/>
      <c r="E1" s="134"/>
      <c r="F1" s="134"/>
      <c r="G1" s="134"/>
      <c r="H1" s="134"/>
      <c r="I1" s="134"/>
    </row>
    <row r="3" spans="1:9">
      <c r="A3" s="1" t="s">
        <v>144</v>
      </c>
      <c r="G3" s="61"/>
      <c r="H3" s="61"/>
      <c r="I3" s="62"/>
    </row>
    <row r="5" spans="1:9" ht="15.75">
      <c r="A5" s="138" t="s">
        <v>146</v>
      </c>
      <c r="B5" s="138"/>
      <c r="C5" s="138"/>
      <c r="D5" s="138"/>
      <c r="E5" s="138"/>
      <c r="F5" s="138"/>
      <c r="G5" s="138"/>
      <c r="H5" s="138"/>
      <c r="I5" s="138"/>
    </row>
    <row r="6" spans="1:9">
      <c r="A6" s="139" t="s">
        <v>145</v>
      </c>
      <c r="B6" s="139"/>
      <c r="C6" s="139"/>
      <c r="D6" s="139"/>
      <c r="E6" s="139"/>
      <c r="F6" s="139"/>
      <c r="G6" s="139"/>
      <c r="H6" s="139"/>
      <c r="I6" s="139"/>
    </row>
    <row r="8" spans="1:9" s="69" customFormat="1" ht="76.5">
      <c r="A8" s="63" t="s">
        <v>121</v>
      </c>
      <c r="B8" s="64" t="s">
        <v>147</v>
      </c>
      <c r="C8" s="65" t="s">
        <v>148</v>
      </c>
      <c r="D8" s="66" t="s">
        <v>149</v>
      </c>
      <c r="E8" s="67" t="s">
        <v>150</v>
      </c>
      <c r="F8" s="66" t="s">
        <v>151</v>
      </c>
      <c r="G8" s="65" t="s">
        <v>152</v>
      </c>
      <c r="H8" s="66" t="s">
        <v>153</v>
      </c>
      <c r="I8" s="68" t="s">
        <v>154</v>
      </c>
    </row>
    <row r="9" spans="1:9" s="74" customFormat="1">
      <c r="A9" s="70">
        <v>1</v>
      </c>
      <c r="B9" s="71" t="s">
        <v>155</v>
      </c>
      <c r="C9" s="85">
        <v>448</v>
      </c>
      <c r="D9" s="127">
        <v>3571.8461649999999</v>
      </c>
      <c r="E9" s="85">
        <v>333</v>
      </c>
      <c r="F9" s="127">
        <v>3238.2107836875002</v>
      </c>
      <c r="G9" s="85">
        <v>1029</v>
      </c>
      <c r="H9" s="127">
        <v>1195.5003865956317</v>
      </c>
      <c r="I9" s="73">
        <v>8005.5573352831316</v>
      </c>
    </row>
    <row r="10" spans="1:9" s="74" customFormat="1" ht="30">
      <c r="A10" s="70">
        <v>2</v>
      </c>
      <c r="B10" s="71" t="s">
        <v>156</v>
      </c>
      <c r="C10" s="85">
        <v>3</v>
      </c>
      <c r="D10" s="127">
        <v>4001.058638</v>
      </c>
      <c r="E10" s="85">
        <v>3</v>
      </c>
      <c r="F10" s="127">
        <v>-152.761303</v>
      </c>
      <c r="G10" s="85">
        <v>26</v>
      </c>
      <c r="H10" s="127">
        <v>101.5963378624232</v>
      </c>
      <c r="I10" s="73">
        <v>3949.8936728624235</v>
      </c>
    </row>
    <row r="11" spans="1:9" s="74" customFormat="1" ht="30">
      <c r="A11" s="70">
        <v>3</v>
      </c>
      <c r="B11" s="71" t="s">
        <v>157</v>
      </c>
      <c r="C11" s="85">
        <v>416</v>
      </c>
      <c r="D11" s="127">
        <v>283.61834299999998</v>
      </c>
      <c r="E11" s="85">
        <v>66</v>
      </c>
      <c r="F11" s="127">
        <v>121.219379</v>
      </c>
      <c r="G11" s="85">
        <v>1343</v>
      </c>
      <c r="H11" s="127">
        <v>675.95341959979237</v>
      </c>
      <c r="I11" s="73">
        <v>1080.7911415997924</v>
      </c>
    </row>
    <row r="12" spans="1:9" s="74" customFormat="1">
      <c r="A12" s="70">
        <v>4</v>
      </c>
      <c r="B12" s="71" t="s">
        <v>158</v>
      </c>
      <c r="C12" s="85">
        <v>33</v>
      </c>
      <c r="D12" s="127">
        <v>279.46011099999998</v>
      </c>
      <c r="E12" s="85">
        <v>17</v>
      </c>
      <c r="F12" s="127">
        <v>349.59765499999997</v>
      </c>
      <c r="G12" s="85">
        <v>139</v>
      </c>
      <c r="H12" s="127">
        <v>220.74399314163048</v>
      </c>
      <c r="I12" s="73">
        <v>849.80175914163033</v>
      </c>
    </row>
    <row r="13" spans="1:9" s="74" customFormat="1" ht="30">
      <c r="A13" s="70">
        <v>5</v>
      </c>
      <c r="B13" s="71" t="s">
        <v>159</v>
      </c>
      <c r="C13" s="85">
        <v>182</v>
      </c>
      <c r="D13" s="127">
        <v>57.990201999999996</v>
      </c>
      <c r="E13" s="85">
        <v>37</v>
      </c>
      <c r="F13" s="127">
        <v>28.193638601562501</v>
      </c>
      <c r="G13" s="85">
        <v>504</v>
      </c>
      <c r="H13" s="127">
        <v>464.77811935657189</v>
      </c>
      <c r="I13" s="73">
        <v>550.96195995813434</v>
      </c>
    </row>
    <row r="14" spans="1:9" s="74" customFormat="1" ht="30">
      <c r="A14" s="70">
        <v>6</v>
      </c>
      <c r="B14" s="76" t="s">
        <v>160</v>
      </c>
      <c r="C14" s="85">
        <v>4</v>
      </c>
      <c r="D14" s="127">
        <v>0.17</v>
      </c>
      <c r="E14" s="85">
        <v>2</v>
      </c>
      <c r="F14" s="127">
        <v>0.38435000000000002</v>
      </c>
      <c r="G14" s="85">
        <v>21</v>
      </c>
      <c r="H14" s="127">
        <v>267.0262095382173</v>
      </c>
      <c r="I14" s="73">
        <v>267.5805595382173</v>
      </c>
    </row>
    <row r="15" spans="1:9" s="74" customFormat="1" ht="30">
      <c r="A15" s="70">
        <v>7</v>
      </c>
      <c r="B15" s="71" t="s">
        <v>161</v>
      </c>
      <c r="C15" s="85">
        <v>41</v>
      </c>
      <c r="D15" s="127">
        <v>62.694251000000001</v>
      </c>
      <c r="E15" s="85">
        <v>8</v>
      </c>
      <c r="F15" s="127">
        <v>26.770434999999999</v>
      </c>
      <c r="G15" s="85">
        <v>287</v>
      </c>
      <c r="H15" s="127">
        <v>143.37271265240989</v>
      </c>
      <c r="I15" s="73">
        <v>232.83739865240989</v>
      </c>
    </row>
    <row r="16" spans="1:9" s="74" customFormat="1">
      <c r="A16" s="70">
        <v>8</v>
      </c>
      <c r="B16" s="71" t="s">
        <v>162</v>
      </c>
      <c r="C16" s="85">
        <v>48</v>
      </c>
      <c r="D16" s="127">
        <v>43.946803000000003</v>
      </c>
      <c r="E16" s="85">
        <v>14</v>
      </c>
      <c r="F16" s="127">
        <v>9.459994</v>
      </c>
      <c r="G16" s="85">
        <v>184</v>
      </c>
      <c r="H16" s="127">
        <v>154.82819777656383</v>
      </c>
      <c r="I16" s="73">
        <v>208.23499477656384</v>
      </c>
    </row>
    <row r="17" spans="1:10" s="74" customFormat="1">
      <c r="A17" s="70">
        <v>9</v>
      </c>
      <c r="B17" s="71" t="s">
        <v>163</v>
      </c>
      <c r="C17" s="85">
        <v>128</v>
      </c>
      <c r="D17" s="127">
        <v>24.608615</v>
      </c>
      <c r="E17" s="85">
        <v>17</v>
      </c>
      <c r="F17" s="127">
        <v>16.288734000000002</v>
      </c>
      <c r="G17" s="85">
        <v>238</v>
      </c>
      <c r="H17" s="127">
        <v>108.79938356294912</v>
      </c>
      <c r="I17" s="73">
        <v>149.69673256294914</v>
      </c>
    </row>
    <row r="18" spans="1:10" s="74" customFormat="1">
      <c r="A18" s="70">
        <v>10</v>
      </c>
      <c r="B18" s="71" t="s">
        <v>164</v>
      </c>
      <c r="C18" s="85">
        <v>37</v>
      </c>
      <c r="D18" s="127">
        <v>43.326844000000001</v>
      </c>
      <c r="E18" s="85">
        <v>7</v>
      </c>
      <c r="F18" s="127">
        <v>25.781524000000001</v>
      </c>
      <c r="G18" s="85">
        <v>100</v>
      </c>
      <c r="H18" s="127">
        <v>76.032092089437057</v>
      </c>
      <c r="I18" s="73">
        <v>145.14046008943706</v>
      </c>
    </row>
    <row r="19" spans="1:10" s="74" customFormat="1">
      <c r="A19" s="70">
        <v>11</v>
      </c>
      <c r="B19" s="75" t="s">
        <v>165</v>
      </c>
      <c r="C19" s="85">
        <v>6</v>
      </c>
      <c r="D19" s="127">
        <v>42.921624999999999</v>
      </c>
      <c r="E19" s="85">
        <v>5</v>
      </c>
      <c r="F19" s="127">
        <v>43.819485999999998</v>
      </c>
      <c r="G19" s="85">
        <v>20</v>
      </c>
      <c r="H19" s="127">
        <v>26.764112151157782</v>
      </c>
      <c r="I19" s="73">
        <v>113.50522315115776</v>
      </c>
    </row>
    <row r="20" spans="1:10" s="74" customFormat="1">
      <c r="A20" s="70">
        <v>12</v>
      </c>
      <c r="B20" s="71" t="s">
        <v>166</v>
      </c>
      <c r="C20" s="85">
        <v>27</v>
      </c>
      <c r="D20" s="127">
        <v>8.2245430000000006</v>
      </c>
      <c r="E20" s="85">
        <v>9</v>
      </c>
      <c r="F20" s="127">
        <v>9.9694230000000008</v>
      </c>
      <c r="G20" s="85">
        <v>79</v>
      </c>
      <c r="H20" s="127">
        <v>38.043067294868692</v>
      </c>
      <c r="I20" s="73">
        <v>56.237033294868695</v>
      </c>
    </row>
    <row r="21" spans="1:10" s="74" customFormat="1" ht="30">
      <c r="A21" s="70">
        <v>13</v>
      </c>
      <c r="B21" s="71" t="s">
        <v>167</v>
      </c>
      <c r="C21" s="85">
        <v>32</v>
      </c>
      <c r="D21" s="127">
        <v>11.746494</v>
      </c>
      <c r="E21" s="85">
        <v>3</v>
      </c>
      <c r="F21" s="127">
        <v>1.3</v>
      </c>
      <c r="G21" s="85">
        <v>104</v>
      </c>
      <c r="H21" s="127">
        <v>12.892375590156663</v>
      </c>
      <c r="I21" s="73">
        <v>25.938869590156663</v>
      </c>
    </row>
    <row r="22" spans="1:10" s="74" customFormat="1" ht="30">
      <c r="A22" s="70">
        <v>14</v>
      </c>
      <c r="B22" s="71" t="s">
        <v>168</v>
      </c>
      <c r="C22" s="85">
        <v>6</v>
      </c>
      <c r="D22" s="127">
        <v>3.8863189999999999</v>
      </c>
      <c r="E22" s="85">
        <v>1</v>
      </c>
      <c r="F22" s="127">
        <v>2.75</v>
      </c>
      <c r="G22" s="85">
        <v>17</v>
      </c>
      <c r="H22" s="127">
        <v>5.0725131836102237</v>
      </c>
      <c r="I22" s="73">
        <v>11.708832183610223</v>
      </c>
    </row>
    <row r="23" spans="1:10" s="74" customFormat="1" ht="45">
      <c r="A23" s="70">
        <v>15</v>
      </c>
      <c r="B23" s="76" t="s">
        <v>169</v>
      </c>
      <c r="C23" s="85">
        <v>2</v>
      </c>
      <c r="D23" s="127">
        <v>0.63</v>
      </c>
      <c r="E23" s="85">
        <v>0</v>
      </c>
      <c r="F23" s="127">
        <v>0</v>
      </c>
      <c r="G23" s="85">
        <v>8</v>
      </c>
      <c r="H23" s="127">
        <v>9.5857374352242495</v>
      </c>
      <c r="I23" s="73">
        <v>10.21573743522425</v>
      </c>
    </row>
    <row r="24" spans="1:10" s="74" customFormat="1">
      <c r="A24" s="70">
        <v>16</v>
      </c>
      <c r="B24" s="130" t="s">
        <v>170</v>
      </c>
      <c r="C24" s="85">
        <v>1</v>
      </c>
      <c r="D24" s="127">
        <v>0.40766599999999997</v>
      </c>
      <c r="E24" s="85">
        <v>0</v>
      </c>
      <c r="F24" s="127">
        <v>0</v>
      </c>
      <c r="G24" s="85">
        <v>7</v>
      </c>
      <c r="H24" s="127">
        <v>4.6129974390117932</v>
      </c>
      <c r="I24" s="73">
        <v>5.020663439011793</v>
      </c>
    </row>
    <row r="25" spans="1:10" s="74" customFormat="1">
      <c r="A25" s="70">
        <v>17</v>
      </c>
      <c r="B25" s="77" t="s">
        <v>171</v>
      </c>
      <c r="C25" s="85">
        <v>3</v>
      </c>
      <c r="D25" s="127">
        <v>0.42342400000000002</v>
      </c>
      <c r="E25" s="85">
        <v>3</v>
      </c>
      <c r="F25" s="127">
        <v>0.96878799999999998</v>
      </c>
      <c r="G25" s="85">
        <v>15</v>
      </c>
      <c r="H25" s="127">
        <v>3.4237235942437789</v>
      </c>
      <c r="I25" s="73">
        <v>4.8159355942437791</v>
      </c>
    </row>
    <row r="26" spans="1:10" s="74" customFormat="1">
      <c r="A26" s="70">
        <v>18</v>
      </c>
      <c r="B26" s="76" t="s">
        <v>172</v>
      </c>
      <c r="C26" s="85">
        <v>1</v>
      </c>
      <c r="D26" s="127">
        <v>0.4536</v>
      </c>
      <c r="E26" s="85">
        <v>1</v>
      </c>
      <c r="F26" s="127">
        <v>1.603</v>
      </c>
      <c r="G26" s="85">
        <v>4</v>
      </c>
      <c r="H26" s="127">
        <v>1.0689506757338396</v>
      </c>
      <c r="I26" s="73">
        <v>3.1255506757338396</v>
      </c>
    </row>
    <row r="27" spans="1:10" s="81" customFormat="1" ht="14.25" customHeight="1">
      <c r="A27" s="140" t="s">
        <v>173</v>
      </c>
      <c r="B27" s="141"/>
      <c r="C27" s="78">
        <f t="shared" ref="C27:H27" si="0">SUM(C9:C26)</f>
        <v>1418</v>
      </c>
      <c r="D27" s="118">
        <f t="shared" si="0"/>
        <v>8437.4136430000017</v>
      </c>
      <c r="E27" s="78">
        <f t="shared" si="0"/>
        <v>526</v>
      </c>
      <c r="F27" s="118">
        <f t="shared" si="0"/>
        <v>3723.5558872890629</v>
      </c>
      <c r="G27" s="78">
        <f t="shared" si="0"/>
        <v>4125</v>
      </c>
      <c r="H27" s="118">
        <f t="shared" si="0"/>
        <v>3510.0943295396341</v>
      </c>
      <c r="I27" s="80">
        <f>SUM(I9:I26)</f>
        <v>15671.063859828695</v>
      </c>
      <c r="J27"/>
    </row>
    <row r="28" spans="1:10">
      <c r="F28" s="83"/>
    </row>
    <row r="32" spans="1:10" ht="15.75">
      <c r="A32" s="138" t="s">
        <v>174</v>
      </c>
      <c r="B32" s="138"/>
      <c r="C32" s="138"/>
      <c r="D32" s="138"/>
      <c r="E32" s="138"/>
      <c r="F32" s="138"/>
      <c r="G32" s="138"/>
      <c r="H32" s="138"/>
      <c r="I32" s="138"/>
    </row>
    <row r="33" spans="1:12">
      <c r="A33" s="139" t="str">
        <f>A6</f>
        <v>As from January 01 to June 20, 2020</v>
      </c>
      <c r="B33" s="139"/>
      <c r="C33" s="139"/>
      <c r="D33" s="139"/>
      <c r="E33" s="139"/>
      <c r="F33" s="139"/>
      <c r="G33" s="139"/>
      <c r="H33" s="139"/>
      <c r="I33" s="139"/>
    </row>
    <row r="35" spans="1:12" s="69" customFormat="1" ht="76.5">
      <c r="A35" s="63" t="s">
        <v>121</v>
      </c>
      <c r="B35" s="64" t="s">
        <v>175</v>
      </c>
      <c r="C35" s="65" t="s">
        <v>148</v>
      </c>
      <c r="D35" s="66" t="s">
        <v>149</v>
      </c>
      <c r="E35" s="67" t="s">
        <v>150</v>
      </c>
      <c r="F35" s="66" t="s">
        <v>151</v>
      </c>
      <c r="G35" s="65" t="s">
        <v>152</v>
      </c>
      <c r="H35" s="66" t="s">
        <v>153</v>
      </c>
      <c r="I35" s="68" t="s">
        <v>154</v>
      </c>
      <c r="J35"/>
    </row>
    <row r="36" spans="1:12" s="74" customFormat="1">
      <c r="A36" s="84">
        <v>1</v>
      </c>
      <c r="B36" s="75" t="s">
        <v>14</v>
      </c>
      <c r="C36" s="85">
        <v>121</v>
      </c>
      <c r="D36" s="72">
        <v>4325.6834060000001</v>
      </c>
      <c r="E36" s="85">
        <v>40</v>
      </c>
      <c r="F36" s="117">
        <v>499.83356500000002</v>
      </c>
      <c r="G36" s="85">
        <v>271</v>
      </c>
      <c r="H36" s="117">
        <v>613.11548870081094</v>
      </c>
      <c r="I36" s="73">
        <f t="shared" ref="I36:I67" si="1">D36+F36+H36</f>
        <v>5438.6324597008106</v>
      </c>
    </row>
    <row r="37" spans="1:12" s="74" customFormat="1">
      <c r="A37" s="84">
        <v>2</v>
      </c>
      <c r="B37" s="75" t="s">
        <v>176</v>
      </c>
      <c r="C37" s="85">
        <v>16</v>
      </c>
      <c r="D37" s="72">
        <v>134.603692</v>
      </c>
      <c r="E37" s="85">
        <v>8</v>
      </c>
      <c r="F37" s="117">
        <v>1366.310232</v>
      </c>
      <c r="G37" s="85">
        <v>68</v>
      </c>
      <c r="H37" s="117">
        <v>80.677623985538418</v>
      </c>
      <c r="I37" s="73">
        <f t="shared" si="1"/>
        <v>1581.5915479855385</v>
      </c>
      <c r="L37" s="116"/>
    </row>
    <row r="38" spans="1:12" s="74" customFormat="1">
      <c r="A38" s="84">
        <v>3</v>
      </c>
      <c r="B38" s="75" t="s">
        <v>177</v>
      </c>
      <c r="C38" s="117">
        <v>207</v>
      </c>
      <c r="D38" s="117">
        <v>950.09947999999997</v>
      </c>
      <c r="E38" s="85">
        <v>65</v>
      </c>
      <c r="F38" s="117">
        <v>331.02463660156252</v>
      </c>
      <c r="G38" s="85">
        <v>671</v>
      </c>
      <c r="H38" s="117">
        <v>296.3397907635208</v>
      </c>
      <c r="I38" s="73">
        <f t="shared" si="1"/>
        <v>1577.4639073650833</v>
      </c>
    </row>
    <row r="39" spans="1:12" s="74" customFormat="1">
      <c r="A39" s="84">
        <v>4</v>
      </c>
      <c r="B39" s="75" t="s">
        <v>178</v>
      </c>
      <c r="C39" s="117">
        <v>154</v>
      </c>
      <c r="D39" s="117">
        <v>323.60834999999997</v>
      </c>
      <c r="E39" s="85">
        <v>69</v>
      </c>
      <c r="F39" s="117">
        <v>312.91307999999998</v>
      </c>
      <c r="G39" s="85">
        <v>363</v>
      </c>
      <c r="H39" s="117">
        <v>827.57432268045852</v>
      </c>
      <c r="I39" s="73">
        <f t="shared" si="1"/>
        <v>1464.0957526804586</v>
      </c>
    </row>
    <row r="40" spans="1:12" s="74" customFormat="1">
      <c r="A40" s="84">
        <v>5</v>
      </c>
      <c r="B40" s="75" t="s">
        <v>179</v>
      </c>
      <c r="C40" s="117">
        <v>372</v>
      </c>
      <c r="D40" s="117">
        <v>544.76719000000003</v>
      </c>
      <c r="E40" s="85">
        <v>150</v>
      </c>
      <c r="F40" s="117">
        <v>336.30288100000001</v>
      </c>
      <c r="G40" s="85">
        <v>1263</v>
      </c>
      <c r="H40" s="117">
        <v>548.3877478524779</v>
      </c>
      <c r="I40" s="73">
        <f t="shared" si="1"/>
        <v>1429.4578188524779</v>
      </c>
    </row>
    <row r="41" spans="1:12" s="87" customFormat="1">
      <c r="A41" s="84">
        <v>6</v>
      </c>
      <c r="B41" s="75" t="s">
        <v>180</v>
      </c>
      <c r="C41" s="72">
        <v>70</v>
      </c>
      <c r="D41" s="72">
        <v>775.16802700000005</v>
      </c>
      <c r="E41" s="85">
        <v>47</v>
      </c>
      <c r="F41" s="117">
        <v>261.08460000000002</v>
      </c>
      <c r="G41" s="85">
        <v>322</v>
      </c>
      <c r="H41" s="117">
        <v>243.83694273022681</v>
      </c>
      <c r="I41" s="73">
        <f t="shared" si="1"/>
        <v>1280.0895697302269</v>
      </c>
      <c r="J41" s="74"/>
    </row>
    <row r="42" spans="1:12" s="74" customFormat="1">
      <c r="A42" s="84">
        <v>7</v>
      </c>
      <c r="B42" s="86" t="s">
        <v>181</v>
      </c>
      <c r="C42" s="117">
        <v>129</v>
      </c>
      <c r="D42" s="117">
        <v>770.80939799999999</v>
      </c>
      <c r="E42" s="85">
        <v>46</v>
      </c>
      <c r="F42" s="117">
        <v>110.7577266875</v>
      </c>
      <c r="G42" s="85">
        <v>55</v>
      </c>
      <c r="H42" s="117">
        <v>84.537610424340187</v>
      </c>
      <c r="I42" s="73">
        <f t="shared" si="1"/>
        <v>966.10473511184011</v>
      </c>
    </row>
    <row r="43" spans="1:12" s="74" customFormat="1">
      <c r="A43" s="84">
        <v>8</v>
      </c>
      <c r="B43" s="75" t="s">
        <v>182</v>
      </c>
      <c r="C43" s="117">
        <v>13</v>
      </c>
      <c r="D43" s="117">
        <v>137.470135</v>
      </c>
      <c r="E43" s="85">
        <v>17</v>
      </c>
      <c r="F43" s="117">
        <v>55.595221000000002</v>
      </c>
      <c r="G43" s="85">
        <v>18</v>
      </c>
      <c r="H43" s="117">
        <v>172.71494895782044</v>
      </c>
      <c r="I43" s="73">
        <f t="shared" si="1"/>
        <v>365.78030495782048</v>
      </c>
    </row>
    <row r="44" spans="1:12" s="74" customFormat="1">
      <c r="A44" s="84">
        <v>9</v>
      </c>
      <c r="B44" s="75" t="s">
        <v>183</v>
      </c>
      <c r="C44" s="117">
        <v>13</v>
      </c>
      <c r="D44" s="117">
        <v>46.704729</v>
      </c>
      <c r="E44" s="85">
        <v>8</v>
      </c>
      <c r="F44" s="117">
        <v>123.847701</v>
      </c>
      <c r="G44" s="85">
        <v>29</v>
      </c>
      <c r="H44" s="117">
        <v>82.586824233537058</v>
      </c>
      <c r="I44" s="73">
        <f t="shared" si="1"/>
        <v>253.13925423353709</v>
      </c>
    </row>
    <row r="45" spans="1:12" s="74" customFormat="1">
      <c r="A45" s="84">
        <v>10</v>
      </c>
      <c r="B45" s="85" t="s">
        <v>19</v>
      </c>
      <c r="C45" s="117">
        <v>2</v>
      </c>
      <c r="D45" s="117">
        <v>100.14</v>
      </c>
      <c r="E45" s="85">
        <v>0</v>
      </c>
      <c r="F45" s="117">
        <v>0</v>
      </c>
      <c r="G45" s="85">
        <v>19</v>
      </c>
      <c r="H45" s="117">
        <v>87.867594700031006</v>
      </c>
      <c r="I45" s="73">
        <f t="shared" si="1"/>
        <v>188.00759470003101</v>
      </c>
    </row>
    <row r="46" spans="1:12" s="74" customFormat="1">
      <c r="A46" s="84">
        <v>11</v>
      </c>
      <c r="B46" s="75" t="s">
        <v>184</v>
      </c>
      <c r="C46" s="117">
        <v>52</v>
      </c>
      <c r="D46" s="117">
        <v>38.652343000000002</v>
      </c>
      <c r="E46" s="85">
        <v>6</v>
      </c>
      <c r="F46" s="117">
        <v>6.1528140000000002</v>
      </c>
      <c r="G46" s="85">
        <v>144</v>
      </c>
      <c r="H46" s="117">
        <v>95.345530947298769</v>
      </c>
      <c r="I46" s="73">
        <f t="shared" si="1"/>
        <v>140.15068794729876</v>
      </c>
    </row>
    <row r="47" spans="1:12" s="74" customFormat="1">
      <c r="A47" s="84">
        <v>12</v>
      </c>
      <c r="B47" s="85" t="s">
        <v>17</v>
      </c>
      <c r="C47" s="117">
        <v>23</v>
      </c>
      <c r="D47" s="117">
        <v>77.427000000000007</v>
      </c>
      <c r="E47" s="85">
        <v>10</v>
      </c>
      <c r="F47" s="117">
        <v>36.25</v>
      </c>
      <c r="G47" s="85">
        <v>12</v>
      </c>
      <c r="H47" s="117">
        <v>16.370777868167341</v>
      </c>
      <c r="I47" s="73">
        <f t="shared" si="1"/>
        <v>130.04777786816734</v>
      </c>
    </row>
    <row r="48" spans="1:12" s="74" customFormat="1">
      <c r="A48" s="84">
        <v>13</v>
      </c>
      <c r="B48" s="75" t="s">
        <v>15</v>
      </c>
      <c r="C48" s="117">
        <v>16</v>
      </c>
      <c r="D48" s="117">
        <v>56.841368000000003</v>
      </c>
      <c r="E48" s="85">
        <v>6</v>
      </c>
      <c r="F48" s="117">
        <v>43.072248000000002</v>
      </c>
      <c r="G48" s="85">
        <v>88</v>
      </c>
      <c r="H48" s="117">
        <v>20.254696310346045</v>
      </c>
      <c r="I48" s="73">
        <f t="shared" si="1"/>
        <v>120.16831231034605</v>
      </c>
    </row>
    <row r="49" spans="1:9" s="74" customFormat="1">
      <c r="A49" s="84">
        <v>14</v>
      </c>
      <c r="B49" s="75" t="s">
        <v>185</v>
      </c>
      <c r="C49" s="117">
        <v>16</v>
      </c>
      <c r="D49" s="117">
        <v>4.6012190000000004</v>
      </c>
      <c r="E49" s="85">
        <v>4</v>
      </c>
      <c r="F49" s="117">
        <v>22.25</v>
      </c>
      <c r="G49" s="85">
        <v>43</v>
      </c>
      <c r="H49" s="117">
        <v>69.855275293254721</v>
      </c>
      <c r="I49" s="73">
        <f t="shared" si="1"/>
        <v>96.706494293254721</v>
      </c>
    </row>
    <row r="50" spans="1:9" s="74" customFormat="1">
      <c r="A50" s="84">
        <v>15</v>
      </c>
      <c r="B50" s="75" t="s">
        <v>186</v>
      </c>
      <c r="C50" s="72">
        <v>1</v>
      </c>
      <c r="D50" s="72">
        <v>0.39740799999999998</v>
      </c>
      <c r="E50" s="85">
        <v>3</v>
      </c>
      <c r="F50" s="117">
        <v>73.219650999999999</v>
      </c>
      <c r="G50" s="85">
        <v>4</v>
      </c>
      <c r="H50" s="117">
        <v>0.6227717999483513</v>
      </c>
      <c r="I50" s="73">
        <f t="shared" si="1"/>
        <v>74.239830799948351</v>
      </c>
    </row>
    <row r="51" spans="1:9" s="74" customFormat="1">
      <c r="A51" s="84">
        <v>16</v>
      </c>
      <c r="B51" s="75" t="s">
        <v>20</v>
      </c>
      <c r="C51" s="117">
        <v>20</v>
      </c>
      <c r="D51" s="117">
        <v>49.814067999999999</v>
      </c>
      <c r="E51" s="85">
        <v>4</v>
      </c>
      <c r="F51" s="117">
        <v>3</v>
      </c>
      <c r="G51" s="85">
        <v>12</v>
      </c>
      <c r="H51" s="117">
        <v>10.684686736162531</v>
      </c>
      <c r="I51" s="73">
        <f t="shared" si="1"/>
        <v>63.498754736162532</v>
      </c>
    </row>
    <row r="52" spans="1:9" s="74" customFormat="1">
      <c r="A52" s="84">
        <v>17</v>
      </c>
      <c r="B52" s="75" t="s">
        <v>187</v>
      </c>
      <c r="C52" s="117">
        <v>30</v>
      </c>
      <c r="D52" s="117">
        <v>27.421852000000001</v>
      </c>
      <c r="E52" s="85">
        <v>4</v>
      </c>
      <c r="F52" s="117">
        <v>6.5729899999999999</v>
      </c>
      <c r="G52" s="85">
        <v>107</v>
      </c>
      <c r="H52" s="117">
        <v>27.948842789911303</v>
      </c>
      <c r="I52" s="73">
        <f t="shared" si="1"/>
        <v>61.943684789911302</v>
      </c>
    </row>
    <row r="53" spans="1:9" s="74" customFormat="1">
      <c r="A53" s="84">
        <v>18</v>
      </c>
      <c r="B53" s="75" t="s">
        <v>16</v>
      </c>
      <c r="C53" s="117">
        <v>28</v>
      </c>
      <c r="D53" s="117">
        <v>2.9479519999999999</v>
      </c>
      <c r="E53" s="85">
        <v>1</v>
      </c>
      <c r="F53" s="117">
        <v>7.0000000000000007E-2</v>
      </c>
      <c r="G53" s="85">
        <v>92</v>
      </c>
      <c r="H53" s="117">
        <v>51.114367131901552</v>
      </c>
      <c r="I53" s="73">
        <f t="shared" si="1"/>
        <v>54.132319131901554</v>
      </c>
    </row>
    <row r="54" spans="1:9" s="74" customFormat="1">
      <c r="A54" s="84">
        <v>19</v>
      </c>
      <c r="B54" s="85" t="s">
        <v>188</v>
      </c>
      <c r="C54" s="117">
        <v>9</v>
      </c>
      <c r="D54" s="117">
        <v>15.067</v>
      </c>
      <c r="E54" s="85">
        <v>4</v>
      </c>
      <c r="F54" s="117">
        <v>34.519316000000003</v>
      </c>
      <c r="G54" s="85">
        <v>18</v>
      </c>
      <c r="H54" s="117">
        <v>4.3219053358517669</v>
      </c>
      <c r="I54" s="73">
        <f t="shared" si="1"/>
        <v>53.908221335851771</v>
      </c>
    </row>
    <row r="55" spans="1:9" s="74" customFormat="1">
      <c r="A55" s="84">
        <v>20</v>
      </c>
      <c r="B55" s="75" t="s">
        <v>21</v>
      </c>
      <c r="C55" s="117">
        <v>12</v>
      </c>
      <c r="D55" s="117">
        <v>0.39455200000000001</v>
      </c>
      <c r="E55" s="85">
        <v>3</v>
      </c>
      <c r="F55" s="117">
        <v>4.899953</v>
      </c>
      <c r="G55" s="85">
        <v>57</v>
      </c>
      <c r="H55" s="117">
        <v>45.953211846545948</v>
      </c>
      <c r="I55" s="73">
        <f t="shared" si="1"/>
        <v>51.247716846545948</v>
      </c>
    </row>
    <row r="56" spans="1:9" s="74" customFormat="1">
      <c r="A56" s="84">
        <v>21</v>
      </c>
      <c r="B56" s="75" t="s">
        <v>189</v>
      </c>
      <c r="C56" s="117">
        <v>16</v>
      </c>
      <c r="D56" s="117">
        <v>22.464220000000001</v>
      </c>
      <c r="E56" s="85">
        <v>5</v>
      </c>
      <c r="F56" s="117">
        <v>6.6405640000000004</v>
      </c>
      <c r="G56" s="85">
        <v>40</v>
      </c>
      <c r="H56" s="117">
        <v>14.004062580812608</v>
      </c>
      <c r="I56" s="73">
        <f t="shared" si="1"/>
        <v>43.10884658081261</v>
      </c>
    </row>
    <row r="57" spans="1:9" s="74" customFormat="1">
      <c r="A57" s="84">
        <v>22</v>
      </c>
      <c r="B57" s="75" t="s">
        <v>22</v>
      </c>
      <c r="C57" s="117">
        <v>1</v>
      </c>
      <c r="D57" s="117">
        <v>1.5</v>
      </c>
      <c r="E57" s="85">
        <v>2</v>
      </c>
      <c r="F57" s="117">
        <v>38.262500000000003</v>
      </c>
      <c r="G57" s="85">
        <v>3</v>
      </c>
      <c r="H57" s="117">
        <v>2.2507243436343291E-2</v>
      </c>
      <c r="I57" s="73">
        <f t="shared" si="1"/>
        <v>39.785007243436347</v>
      </c>
    </row>
    <row r="58" spans="1:9" s="74" customFormat="1">
      <c r="A58" s="84">
        <v>23</v>
      </c>
      <c r="B58" s="75" t="s">
        <v>18</v>
      </c>
      <c r="C58" s="117">
        <v>1</v>
      </c>
      <c r="D58" s="117">
        <v>3</v>
      </c>
      <c r="E58" s="85">
        <v>4</v>
      </c>
      <c r="F58" s="117">
        <v>16.170000000000002</v>
      </c>
      <c r="G58" s="85">
        <v>1</v>
      </c>
      <c r="H58" s="117">
        <v>9.7384522682275989</v>
      </c>
      <c r="I58" s="73">
        <f t="shared" si="1"/>
        <v>28.908452268227599</v>
      </c>
    </row>
    <row r="59" spans="1:9" s="74" customFormat="1">
      <c r="A59" s="84">
        <v>24</v>
      </c>
      <c r="B59" s="75" t="s">
        <v>190</v>
      </c>
      <c r="C59" s="72">
        <v>3</v>
      </c>
      <c r="D59" s="72">
        <v>4.4515209999999996</v>
      </c>
      <c r="E59" s="85">
        <v>0</v>
      </c>
      <c r="F59" s="117">
        <v>0</v>
      </c>
      <c r="G59" s="85">
        <v>4</v>
      </c>
      <c r="H59" s="117">
        <v>14.630895764052676</v>
      </c>
      <c r="I59" s="73">
        <f t="shared" si="1"/>
        <v>19.082416764052674</v>
      </c>
    </row>
    <row r="60" spans="1:9" s="74" customFormat="1">
      <c r="A60" s="84">
        <v>25</v>
      </c>
      <c r="B60" s="75" t="s">
        <v>191</v>
      </c>
      <c r="C60" s="117">
        <v>28</v>
      </c>
      <c r="D60" s="117">
        <v>5.5878699999999997</v>
      </c>
      <c r="E60" s="85">
        <v>0</v>
      </c>
      <c r="F60" s="117">
        <v>0</v>
      </c>
      <c r="G60" s="85">
        <v>70</v>
      </c>
      <c r="H60" s="117">
        <v>7.1609096835155386</v>
      </c>
      <c r="I60" s="73">
        <f t="shared" si="1"/>
        <v>12.748779683515538</v>
      </c>
    </row>
    <row r="61" spans="1:9" s="74" customFormat="1">
      <c r="A61" s="84">
        <v>26</v>
      </c>
      <c r="B61" s="75" t="s">
        <v>23</v>
      </c>
      <c r="C61" s="117">
        <v>1</v>
      </c>
      <c r="D61" s="117">
        <v>0.5</v>
      </c>
      <c r="E61" s="85">
        <v>3</v>
      </c>
      <c r="F61" s="117">
        <v>3.4665029999999999</v>
      </c>
      <c r="G61" s="85">
        <v>2</v>
      </c>
      <c r="H61" s="117">
        <v>8.2103426013600806</v>
      </c>
      <c r="I61" s="73">
        <f t="shared" si="1"/>
        <v>12.17684560136008</v>
      </c>
    </row>
    <row r="62" spans="1:9" s="74" customFormat="1">
      <c r="A62" s="84">
        <v>27</v>
      </c>
      <c r="B62" s="75" t="s">
        <v>192</v>
      </c>
      <c r="C62" s="117">
        <v>4</v>
      </c>
      <c r="D62" s="117">
        <v>9.887E-2</v>
      </c>
      <c r="E62" s="85">
        <v>2</v>
      </c>
      <c r="F62" s="117">
        <v>10.12068</v>
      </c>
      <c r="G62" s="85">
        <v>6</v>
      </c>
      <c r="H62" s="117">
        <v>0.3343905201859349</v>
      </c>
      <c r="I62" s="73">
        <f t="shared" si="1"/>
        <v>10.553940520185934</v>
      </c>
    </row>
    <row r="63" spans="1:9" s="74" customFormat="1">
      <c r="A63" s="84">
        <v>28</v>
      </c>
      <c r="B63" s="75" t="s">
        <v>24</v>
      </c>
      <c r="C63" s="117">
        <v>1</v>
      </c>
      <c r="D63" s="117">
        <v>3.5</v>
      </c>
      <c r="E63" s="85">
        <v>1</v>
      </c>
      <c r="F63" s="117">
        <v>0.46842099999999998</v>
      </c>
      <c r="G63" s="85">
        <v>2</v>
      </c>
      <c r="H63" s="117">
        <v>6.2419858635077903</v>
      </c>
      <c r="I63" s="73">
        <f t="shared" si="1"/>
        <v>10.21040686350779</v>
      </c>
    </row>
    <row r="64" spans="1:9" s="74" customFormat="1">
      <c r="A64" s="84">
        <v>29</v>
      </c>
      <c r="B64" s="75" t="s">
        <v>26</v>
      </c>
      <c r="C64" s="117">
        <v>0</v>
      </c>
      <c r="D64" s="117">
        <v>0</v>
      </c>
      <c r="E64" s="85">
        <v>2</v>
      </c>
      <c r="F64" s="117">
        <v>9.6</v>
      </c>
      <c r="G64" s="85">
        <v>0</v>
      </c>
      <c r="H64" s="117">
        <v>0</v>
      </c>
      <c r="I64" s="73">
        <f t="shared" si="1"/>
        <v>9.6</v>
      </c>
    </row>
    <row r="65" spans="1:9" s="74" customFormat="1">
      <c r="A65" s="84">
        <v>30</v>
      </c>
      <c r="B65" s="75" t="s">
        <v>35</v>
      </c>
      <c r="C65" s="117">
        <v>2</v>
      </c>
      <c r="D65" s="117">
        <v>8.3000000000000007</v>
      </c>
      <c r="E65" s="85">
        <v>0</v>
      </c>
      <c r="F65" s="117">
        <v>0</v>
      </c>
      <c r="G65" s="85">
        <v>0</v>
      </c>
      <c r="H65" s="117">
        <v>0</v>
      </c>
      <c r="I65" s="73">
        <f t="shared" si="1"/>
        <v>8.3000000000000007</v>
      </c>
    </row>
    <row r="66" spans="1:9" s="74" customFormat="1">
      <c r="A66" s="84">
        <v>31</v>
      </c>
      <c r="B66" s="75" t="s">
        <v>193</v>
      </c>
      <c r="C66" s="117">
        <v>1</v>
      </c>
      <c r="D66" s="117">
        <v>8.6999999999999994E-2</v>
      </c>
      <c r="E66" s="85">
        <v>0</v>
      </c>
      <c r="F66" s="117">
        <v>0</v>
      </c>
      <c r="G66" s="85">
        <v>9</v>
      </c>
      <c r="H66" s="117">
        <v>7.9172010818688134</v>
      </c>
      <c r="I66" s="73">
        <f t="shared" si="1"/>
        <v>8.0042010818688141</v>
      </c>
    </row>
    <row r="67" spans="1:9" s="74" customFormat="1">
      <c r="A67" s="84">
        <v>32</v>
      </c>
      <c r="B67" s="85" t="s">
        <v>38</v>
      </c>
      <c r="C67" s="117">
        <v>4</v>
      </c>
      <c r="D67" s="117">
        <v>0.891818</v>
      </c>
      <c r="E67" s="85">
        <v>1</v>
      </c>
      <c r="F67" s="117">
        <v>0.25</v>
      </c>
      <c r="G67" s="85">
        <v>7</v>
      </c>
      <c r="H67" s="117">
        <v>6.3721908410088659</v>
      </c>
      <c r="I67" s="73">
        <f t="shared" si="1"/>
        <v>7.5140088410088657</v>
      </c>
    </row>
    <row r="68" spans="1:9" s="74" customFormat="1">
      <c r="A68" s="84">
        <v>33</v>
      </c>
      <c r="B68" s="77" t="s">
        <v>194</v>
      </c>
      <c r="C68" s="72">
        <v>2</v>
      </c>
      <c r="D68" s="72">
        <v>0.321739</v>
      </c>
      <c r="E68" s="85">
        <v>1</v>
      </c>
      <c r="F68" s="117">
        <v>-0.06</v>
      </c>
      <c r="G68" s="85">
        <v>2</v>
      </c>
      <c r="H68" s="117">
        <v>6.8344774199999998</v>
      </c>
      <c r="I68" s="73">
        <f t="shared" ref="I68:I99" si="2">D68+F68+H68</f>
        <v>7.0962164200000002</v>
      </c>
    </row>
    <row r="69" spans="1:9" s="74" customFormat="1">
      <c r="A69" s="84">
        <v>34</v>
      </c>
      <c r="B69" s="124" t="s">
        <v>68</v>
      </c>
      <c r="C69" s="117"/>
      <c r="D69" s="117"/>
      <c r="E69" s="85">
        <v>1</v>
      </c>
      <c r="F69" s="117">
        <v>7</v>
      </c>
      <c r="G69" s="85">
        <v>1</v>
      </c>
      <c r="H69" s="117">
        <v>5.1648446242575495E-2</v>
      </c>
      <c r="I69" s="73">
        <f t="shared" si="2"/>
        <v>7.0516484462425755</v>
      </c>
    </row>
    <row r="70" spans="1:9" s="74" customFormat="1">
      <c r="A70" s="84">
        <v>35</v>
      </c>
      <c r="B70" s="75" t="s">
        <v>25</v>
      </c>
      <c r="C70" s="117">
        <v>1</v>
      </c>
      <c r="D70" s="117">
        <v>6.2E-2</v>
      </c>
      <c r="E70" s="85">
        <v>1</v>
      </c>
      <c r="F70" s="117">
        <v>4.032E-3</v>
      </c>
      <c r="G70" s="85">
        <v>32</v>
      </c>
      <c r="H70" s="117">
        <v>6.9124358095893905</v>
      </c>
      <c r="I70" s="73">
        <f t="shared" si="2"/>
        <v>6.9784678095893904</v>
      </c>
    </row>
    <row r="71" spans="1:9" s="74" customFormat="1">
      <c r="A71" s="84">
        <v>36</v>
      </c>
      <c r="B71" s="75" t="s">
        <v>29</v>
      </c>
      <c r="C71" s="117">
        <v>1</v>
      </c>
      <c r="D71" s="117">
        <v>2.5000000000000001E-2</v>
      </c>
      <c r="E71" s="85">
        <v>1</v>
      </c>
      <c r="F71" s="117">
        <v>2.75</v>
      </c>
      <c r="G71" s="85">
        <v>12</v>
      </c>
      <c r="H71" s="117">
        <v>3.4225432081432361</v>
      </c>
      <c r="I71" s="73">
        <f t="shared" si="2"/>
        <v>6.1975432081432356</v>
      </c>
    </row>
    <row r="72" spans="1:9" s="74" customFormat="1">
      <c r="A72" s="84">
        <v>37</v>
      </c>
      <c r="B72" s="75" t="s">
        <v>27</v>
      </c>
      <c r="C72" s="117">
        <v>0</v>
      </c>
      <c r="D72" s="117">
        <v>0</v>
      </c>
      <c r="E72" s="85">
        <v>0</v>
      </c>
      <c r="F72" s="117">
        <v>0</v>
      </c>
      <c r="G72" s="85">
        <v>13</v>
      </c>
      <c r="H72" s="117">
        <v>5.9113825524662129</v>
      </c>
      <c r="I72" s="73">
        <f t="shared" si="2"/>
        <v>5.9113825524662129</v>
      </c>
    </row>
    <row r="73" spans="1:9" s="74" customFormat="1">
      <c r="A73" s="84">
        <v>38</v>
      </c>
      <c r="B73" s="75" t="s">
        <v>195</v>
      </c>
      <c r="C73" s="117">
        <v>3</v>
      </c>
      <c r="D73" s="117">
        <v>5.7443000000000001E-2</v>
      </c>
      <c r="E73" s="85">
        <v>1</v>
      </c>
      <c r="F73" s="117">
        <v>0.1</v>
      </c>
      <c r="G73" s="85">
        <v>57</v>
      </c>
      <c r="H73" s="117">
        <v>4.6463795807953856</v>
      </c>
      <c r="I73" s="73">
        <f t="shared" si="2"/>
        <v>4.8038225807953854</v>
      </c>
    </row>
    <row r="74" spans="1:9" s="74" customFormat="1">
      <c r="A74" s="84">
        <v>39</v>
      </c>
      <c r="B74" s="75" t="s">
        <v>28</v>
      </c>
      <c r="C74" s="117">
        <v>2</v>
      </c>
      <c r="D74" s="117">
        <v>0.117314</v>
      </c>
      <c r="E74" s="85">
        <v>0</v>
      </c>
      <c r="F74" s="117">
        <v>0</v>
      </c>
      <c r="G74" s="85">
        <v>20</v>
      </c>
      <c r="H74" s="117">
        <v>4.2219879065903427</v>
      </c>
      <c r="I74" s="73">
        <f t="shared" si="2"/>
        <v>4.3393019065903431</v>
      </c>
    </row>
    <row r="75" spans="1:9" s="74" customFormat="1">
      <c r="A75" s="84">
        <v>40</v>
      </c>
      <c r="B75" s="124" t="s">
        <v>196</v>
      </c>
      <c r="C75" s="117">
        <v>0</v>
      </c>
      <c r="D75" s="117">
        <v>0</v>
      </c>
      <c r="E75" s="85">
        <v>0</v>
      </c>
      <c r="F75" s="117">
        <v>0</v>
      </c>
      <c r="G75" s="85">
        <v>3</v>
      </c>
      <c r="H75" s="117">
        <v>2.4144628776792634</v>
      </c>
      <c r="I75" s="73">
        <f t="shared" si="2"/>
        <v>2.4144628776792634</v>
      </c>
    </row>
    <row r="76" spans="1:9" s="74" customFormat="1">
      <c r="A76" s="84">
        <v>41</v>
      </c>
      <c r="B76" s="75" t="s">
        <v>30</v>
      </c>
      <c r="C76" s="117">
        <v>1</v>
      </c>
      <c r="D76" s="117">
        <v>4.1494000000000003E-2</v>
      </c>
      <c r="E76" s="85">
        <v>2</v>
      </c>
      <c r="F76" s="117">
        <v>4.7541E-2</v>
      </c>
      <c r="G76" s="85">
        <v>37</v>
      </c>
      <c r="H76" s="117">
        <v>2.3011066790049068</v>
      </c>
      <c r="I76" s="73">
        <f t="shared" si="2"/>
        <v>2.3901416790049068</v>
      </c>
    </row>
    <row r="77" spans="1:9" s="74" customFormat="1">
      <c r="A77" s="84">
        <v>42</v>
      </c>
      <c r="B77" s="77" t="s">
        <v>197</v>
      </c>
      <c r="C77" s="72">
        <v>2</v>
      </c>
      <c r="D77" s="72">
        <v>0.08</v>
      </c>
      <c r="E77" s="85">
        <v>0</v>
      </c>
      <c r="F77" s="117">
        <v>0</v>
      </c>
      <c r="G77" s="85">
        <v>4</v>
      </c>
      <c r="H77" s="117">
        <v>2.0882419240767791</v>
      </c>
      <c r="I77" s="73">
        <f t="shared" si="2"/>
        <v>2.1682419240767792</v>
      </c>
    </row>
    <row r="78" spans="1:9" s="74" customFormat="1">
      <c r="A78" s="84">
        <v>43</v>
      </c>
      <c r="B78" s="75" t="s">
        <v>52</v>
      </c>
      <c r="C78" s="117">
        <v>0</v>
      </c>
      <c r="D78" s="117">
        <v>0</v>
      </c>
      <c r="E78" s="85">
        <v>0</v>
      </c>
      <c r="F78" s="117">
        <v>0</v>
      </c>
      <c r="G78" s="85">
        <v>4</v>
      </c>
      <c r="H78" s="117">
        <v>2.1563980743737625</v>
      </c>
      <c r="I78" s="73">
        <f t="shared" si="2"/>
        <v>2.1563980743737625</v>
      </c>
    </row>
    <row r="79" spans="1:9" s="74" customFormat="1">
      <c r="A79" s="84">
        <v>44</v>
      </c>
      <c r="B79" s="75" t="s">
        <v>37</v>
      </c>
      <c r="C79" s="117">
        <v>2</v>
      </c>
      <c r="D79" s="117">
        <v>6.2E-2</v>
      </c>
      <c r="E79" s="85">
        <v>0</v>
      </c>
      <c r="F79" s="117">
        <v>0</v>
      </c>
      <c r="G79" s="85">
        <v>4</v>
      </c>
      <c r="H79" s="117">
        <v>2.051097655504861</v>
      </c>
      <c r="I79" s="73">
        <f t="shared" si="2"/>
        <v>2.1130976555048608</v>
      </c>
    </row>
    <row r="80" spans="1:9" s="74" customFormat="1">
      <c r="A80" s="84">
        <v>45</v>
      </c>
      <c r="B80" s="75" t="s">
        <v>198</v>
      </c>
      <c r="C80" s="117">
        <v>3</v>
      </c>
      <c r="D80" s="117">
        <v>1.7329140000000001</v>
      </c>
      <c r="E80" s="85">
        <v>0</v>
      </c>
      <c r="F80" s="117">
        <v>0</v>
      </c>
      <c r="G80" s="85">
        <v>7</v>
      </c>
      <c r="H80" s="117">
        <v>0.13932911156064387</v>
      </c>
      <c r="I80" s="73">
        <f t="shared" si="2"/>
        <v>1.8722431115606439</v>
      </c>
    </row>
    <row r="81" spans="1:9" s="74" customFormat="1">
      <c r="A81" s="84">
        <v>46</v>
      </c>
      <c r="B81" s="75" t="s">
        <v>199</v>
      </c>
      <c r="C81" s="117">
        <v>2</v>
      </c>
      <c r="D81" s="117">
        <v>0.03</v>
      </c>
      <c r="E81" s="85">
        <v>0</v>
      </c>
      <c r="F81" s="117">
        <v>0</v>
      </c>
      <c r="G81" s="85">
        <v>5</v>
      </c>
      <c r="H81" s="117">
        <v>1.5896699227124038</v>
      </c>
      <c r="I81" s="73">
        <f t="shared" si="2"/>
        <v>1.6196699227124038</v>
      </c>
    </row>
    <row r="82" spans="1:9" s="74" customFormat="1">
      <c r="A82" s="84">
        <v>47</v>
      </c>
      <c r="B82" s="75" t="s">
        <v>200</v>
      </c>
      <c r="C82" s="117">
        <v>5</v>
      </c>
      <c r="D82" s="117">
        <v>7.4999999999999997E-2</v>
      </c>
      <c r="E82" s="85">
        <v>1</v>
      </c>
      <c r="F82" s="117">
        <v>0.51</v>
      </c>
      <c r="G82" s="85">
        <v>10</v>
      </c>
      <c r="H82" s="117">
        <v>0.63885628294740437</v>
      </c>
      <c r="I82" s="73">
        <f t="shared" si="2"/>
        <v>1.2238562829474042</v>
      </c>
    </row>
    <row r="83" spans="1:9" s="74" customFormat="1">
      <c r="A83" s="84">
        <v>48</v>
      </c>
      <c r="B83" s="75" t="s">
        <v>201</v>
      </c>
      <c r="C83" s="117">
        <v>1</v>
      </c>
      <c r="D83" s="117">
        <v>0.04</v>
      </c>
      <c r="E83" s="85">
        <v>0</v>
      </c>
      <c r="F83" s="117">
        <v>0</v>
      </c>
      <c r="G83" s="85">
        <v>5</v>
      </c>
      <c r="H83" s="117">
        <v>1.0673217939227</v>
      </c>
      <c r="I83" s="73">
        <f t="shared" si="2"/>
        <v>1.1073217939227</v>
      </c>
    </row>
    <row r="84" spans="1:9" s="74" customFormat="1">
      <c r="A84" s="84">
        <v>49</v>
      </c>
      <c r="B84" s="75" t="s">
        <v>77</v>
      </c>
      <c r="C84" s="117"/>
      <c r="D84" s="117"/>
      <c r="E84" s="85"/>
      <c r="F84" s="117"/>
      <c r="G84" s="85">
        <v>1</v>
      </c>
      <c r="H84" s="117">
        <v>0.9</v>
      </c>
      <c r="I84" s="73">
        <f t="shared" si="2"/>
        <v>0.9</v>
      </c>
    </row>
    <row r="85" spans="1:9" s="74" customFormat="1">
      <c r="A85" s="84">
        <v>50</v>
      </c>
      <c r="B85" s="75" t="s">
        <v>202</v>
      </c>
      <c r="C85" s="117">
        <v>2</v>
      </c>
      <c r="D85" s="117">
        <v>0.54500000000000004</v>
      </c>
      <c r="E85" s="85">
        <v>0</v>
      </c>
      <c r="F85" s="117">
        <v>0</v>
      </c>
      <c r="G85" s="85">
        <v>7</v>
      </c>
      <c r="H85" s="117">
        <v>0.26116432925884481</v>
      </c>
      <c r="I85" s="73">
        <f t="shared" si="2"/>
        <v>0.80616432925884485</v>
      </c>
    </row>
    <row r="86" spans="1:9" s="74" customFormat="1">
      <c r="A86" s="84">
        <v>51</v>
      </c>
      <c r="B86" s="75" t="s">
        <v>31</v>
      </c>
      <c r="C86" s="72">
        <v>0</v>
      </c>
      <c r="D86" s="72">
        <v>0</v>
      </c>
      <c r="E86" s="85">
        <v>0</v>
      </c>
      <c r="F86" s="117">
        <v>0</v>
      </c>
      <c r="G86" s="85">
        <v>1</v>
      </c>
      <c r="H86" s="117">
        <v>0.78</v>
      </c>
      <c r="I86" s="73">
        <f t="shared" si="2"/>
        <v>0.78</v>
      </c>
    </row>
    <row r="87" spans="1:9" s="74" customFormat="1">
      <c r="A87" s="84">
        <v>52</v>
      </c>
      <c r="B87" s="75" t="s">
        <v>203</v>
      </c>
      <c r="C87" s="117">
        <v>1</v>
      </c>
      <c r="D87" s="117">
        <v>5.6398999999999998E-2</v>
      </c>
      <c r="E87" s="85">
        <v>0</v>
      </c>
      <c r="F87" s="117">
        <v>0</v>
      </c>
      <c r="G87" s="85">
        <v>3</v>
      </c>
      <c r="H87" s="117">
        <v>0.70786000000000004</v>
      </c>
      <c r="I87" s="73">
        <f t="shared" si="2"/>
        <v>0.76425900000000002</v>
      </c>
    </row>
    <row r="88" spans="1:9" s="74" customFormat="1">
      <c r="A88" s="84">
        <v>53</v>
      </c>
      <c r="B88" s="77" t="s">
        <v>204</v>
      </c>
      <c r="C88" s="117">
        <v>1</v>
      </c>
      <c r="D88" s="117">
        <v>0.01</v>
      </c>
      <c r="E88" s="85">
        <v>1</v>
      </c>
      <c r="F88" s="117">
        <v>0.34680899999999998</v>
      </c>
      <c r="G88" s="85">
        <v>5</v>
      </c>
      <c r="H88" s="117">
        <v>0.3395418991133683</v>
      </c>
      <c r="I88" s="73">
        <f t="shared" si="2"/>
        <v>0.69635089911336823</v>
      </c>
    </row>
    <row r="89" spans="1:9" s="74" customFormat="1">
      <c r="A89" s="84">
        <v>54</v>
      </c>
      <c r="B89" s="77" t="s">
        <v>205</v>
      </c>
      <c r="C89" s="117">
        <v>3</v>
      </c>
      <c r="D89" s="117">
        <v>0.23</v>
      </c>
      <c r="E89" s="85">
        <v>0</v>
      </c>
      <c r="F89" s="117">
        <v>0</v>
      </c>
      <c r="G89" s="85">
        <v>8</v>
      </c>
      <c r="H89" s="117">
        <v>0.44734835392097805</v>
      </c>
      <c r="I89" s="73">
        <f t="shared" si="2"/>
        <v>0.67734835392097803</v>
      </c>
    </row>
    <row r="90" spans="1:9" s="74" customFormat="1">
      <c r="A90" s="84">
        <v>55</v>
      </c>
      <c r="B90" s="77" t="s">
        <v>33</v>
      </c>
      <c r="C90" s="117">
        <v>0</v>
      </c>
      <c r="D90" s="117">
        <v>0</v>
      </c>
      <c r="E90" s="85">
        <v>0</v>
      </c>
      <c r="F90" s="117">
        <v>0</v>
      </c>
      <c r="G90" s="85">
        <v>4</v>
      </c>
      <c r="H90" s="117">
        <v>0.64841899999999997</v>
      </c>
      <c r="I90" s="73">
        <f t="shared" si="2"/>
        <v>0.64841899999999997</v>
      </c>
    </row>
    <row r="91" spans="1:9" s="74" customFormat="1">
      <c r="A91" s="84">
        <v>56</v>
      </c>
      <c r="B91" s="77" t="s">
        <v>32</v>
      </c>
      <c r="C91" s="117">
        <v>1</v>
      </c>
      <c r="D91" s="117">
        <v>0.02</v>
      </c>
      <c r="E91" s="85">
        <v>0</v>
      </c>
      <c r="F91" s="117">
        <v>0</v>
      </c>
      <c r="G91" s="85">
        <v>1</v>
      </c>
      <c r="H91" s="117">
        <v>0.60344799999999998</v>
      </c>
      <c r="I91" s="73">
        <f t="shared" si="2"/>
        <v>0.623448</v>
      </c>
    </row>
    <row r="92" spans="1:9" s="74" customFormat="1">
      <c r="A92" s="84">
        <v>57</v>
      </c>
      <c r="B92" s="77" t="s">
        <v>34</v>
      </c>
      <c r="C92" s="117">
        <v>1</v>
      </c>
      <c r="D92" s="117">
        <v>0.113271</v>
      </c>
      <c r="E92" s="85">
        <v>0</v>
      </c>
      <c r="F92" s="117">
        <v>0</v>
      </c>
      <c r="G92" s="85">
        <v>5</v>
      </c>
      <c r="H92" s="117">
        <v>0.49800686399242483</v>
      </c>
      <c r="I92" s="73">
        <f t="shared" si="2"/>
        <v>0.61127786399242479</v>
      </c>
    </row>
    <row r="93" spans="1:9" s="74" customFormat="1">
      <c r="A93" s="84">
        <v>58</v>
      </c>
      <c r="B93" s="75" t="s">
        <v>206</v>
      </c>
      <c r="C93" s="117">
        <v>1</v>
      </c>
      <c r="D93" s="117">
        <v>0.1</v>
      </c>
      <c r="E93" s="85">
        <v>1</v>
      </c>
      <c r="F93" s="117">
        <v>0.189274</v>
      </c>
      <c r="G93" s="85">
        <v>6</v>
      </c>
      <c r="H93" s="117">
        <v>0.29380998691572696</v>
      </c>
      <c r="I93" s="73">
        <f t="shared" si="2"/>
        <v>0.58308398691572694</v>
      </c>
    </row>
    <row r="94" spans="1:9" s="74" customFormat="1">
      <c r="A94" s="84">
        <v>59</v>
      </c>
      <c r="B94" s="77" t="s">
        <v>207</v>
      </c>
      <c r="C94" s="117">
        <v>2</v>
      </c>
      <c r="D94" s="117">
        <v>7.0000000000000007E-2</v>
      </c>
      <c r="E94" s="85">
        <v>0</v>
      </c>
      <c r="F94" s="117">
        <v>0</v>
      </c>
      <c r="G94" s="85">
        <v>4</v>
      </c>
      <c r="H94" s="117">
        <v>0.49899637996040302</v>
      </c>
      <c r="I94" s="73">
        <f t="shared" si="2"/>
        <v>0.56899637996040298</v>
      </c>
    </row>
    <row r="95" spans="1:9" s="74" customFormat="1">
      <c r="A95" s="84">
        <v>60</v>
      </c>
      <c r="B95" s="77" t="s">
        <v>39</v>
      </c>
      <c r="C95" s="72">
        <v>0</v>
      </c>
      <c r="D95" s="72">
        <v>0</v>
      </c>
      <c r="E95" s="85">
        <v>0</v>
      </c>
      <c r="F95" s="117">
        <v>0</v>
      </c>
      <c r="G95" s="85">
        <v>4</v>
      </c>
      <c r="H95" s="117">
        <v>0.47611587199793415</v>
      </c>
      <c r="I95" s="73">
        <f t="shared" si="2"/>
        <v>0.47611587199793415</v>
      </c>
    </row>
    <row r="96" spans="1:9" s="74" customFormat="1">
      <c r="A96" s="84">
        <v>61</v>
      </c>
      <c r="B96" s="77" t="s">
        <v>208</v>
      </c>
      <c r="C96" s="117">
        <v>5</v>
      </c>
      <c r="D96" s="117">
        <v>0.32400000000000001</v>
      </c>
      <c r="E96" s="85">
        <v>0</v>
      </c>
      <c r="F96" s="117">
        <v>0</v>
      </c>
      <c r="G96" s="85">
        <v>6</v>
      </c>
      <c r="H96" s="117">
        <v>0.14557353972626308</v>
      </c>
      <c r="I96" s="73">
        <f t="shared" si="2"/>
        <v>0.46957353972626309</v>
      </c>
    </row>
    <row r="97" spans="1:9" s="74" customFormat="1">
      <c r="A97" s="84">
        <v>62</v>
      </c>
      <c r="B97" s="77" t="s">
        <v>209</v>
      </c>
      <c r="C97" s="117">
        <v>0</v>
      </c>
      <c r="D97" s="117">
        <v>0</v>
      </c>
      <c r="E97" s="85">
        <v>0</v>
      </c>
      <c r="F97" s="117">
        <v>0</v>
      </c>
      <c r="G97" s="85">
        <v>2</v>
      </c>
      <c r="H97" s="117">
        <v>0.46427156443143669</v>
      </c>
      <c r="I97" s="73">
        <f t="shared" si="2"/>
        <v>0.46427156443143669</v>
      </c>
    </row>
    <row r="98" spans="1:9" s="74" customFormat="1">
      <c r="A98" s="84">
        <v>63</v>
      </c>
      <c r="B98" s="77" t="s">
        <v>36</v>
      </c>
      <c r="C98" s="117">
        <v>2</v>
      </c>
      <c r="D98" s="117">
        <v>8.5000000000000006E-2</v>
      </c>
      <c r="E98" s="85">
        <v>0</v>
      </c>
      <c r="F98" s="117">
        <v>0</v>
      </c>
      <c r="G98" s="85">
        <v>8</v>
      </c>
      <c r="H98" s="117">
        <v>0.23053170284927255</v>
      </c>
      <c r="I98" s="73">
        <f t="shared" si="2"/>
        <v>0.31553170284927257</v>
      </c>
    </row>
    <row r="99" spans="1:9" s="74" customFormat="1">
      <c r="A99" s="84">
        <v>64</v>
      </c>
      <c r="B99" s="77" t="s">
        <v>210</v>
      </c>
      <c r="C99" s="117">
        <v>0</v>
      </c>
      <c r="D99" s="117">
        <v>0</v>
      </c>
      <c r="E99" s="85">
        <v>0</v>
      </c>
      <c r="F99" s="117">
        <v>0</v>
      </c>
      <c r="G99" s="85">
        <v>2</v>
      </c>
      <c r="H99" s="117">
        <v>0.16462942239820952</v>
      </c>
      <c r="I99" s="73">
        <f t="shared" si="2"/>
        <v>0.16462942239820952</v>
      </c>
    </row>
    <row r="100" spans="1:9" s="74" customFormat="1">
      <c r="A100" s="84">
        <v>65</v>
      </c>
      <c r="B100" s="77" t="s">
        <v>101</v>
      </c>
      <c r="C100" s="117"/>
      <c r="D100" s="117"/>
      <c r="E100" s="85"/>
      <c r="F100" s="117"/>
      <c r="G100" s="85">
        <v>3</v>
      </c>
      <c r="H100" s="117">
        <v>0.16400091288628735</v>
      </c>
      <c r="I100" s="73">
        <f t="shared" ref="I100:I131" si="3">D100+F100+H100</f>
        <v>0.16400091288628735</v>
      </c>
    </row>
    <row r="101" spans="1:9" s="74" customFormat="1">
      <c r="A101" s="84">
        <v>66</v>
      </c>
      <c r="B101" s="77" t="s">
        <v>211</v>
      </c>
      <c r="C101" s="117">
        <v>0</v>
      </c>
      <c r="D101" s="117">
        <v>0</v>
      </c>
      <c r="E101" s="85">
        <v>0</v>
      </c>
      <c r="F101" s="117">
        <v>0</v>
      </c>
      <c r="G101" s="85">
        <v>1</v>
      </c>
      <c r="H101" s="117">
        <v>0.13</v>
      </c>
      <c r="I101" s="73">
        <f t="shared" si="3"/>
        <v>0.13</v>
      </c>
    </row>
    <row r="102" spans="1:9" s="74" customFormat="1">
      <c r="A102" s="84">
        <v>67</v>
      </c>
      <c r="B102" s="77" t="s">
        <v>45</v>
      </c>
      <c r="C102" s="117">
        <v>1</v>
      </c>
      <c r="D102" s="117">
        <v>4.3150000000000001E-2</v>
      </c>
      <c r="E102" s="85">
        <v>0</v>
      </c>
      <c r="F102" s="117">
        <v>0</v>
      </c>
      <c r="G102" s="85">
        <v>2</v>
      </c>
      <c r="H102" s="117">
        <v>6.2409400017216177E-2</v>
      </c>
      <c r="I102" s="73">
        <f t="shared" si="3"/>
        <v>0.10555940001721617</v>
      </c>
    </row>
    <row r="103" spans="1:9" s="74" customFormat="1">
      <c r="A103" s="84">
        <v>68</v>
      </c>
      <c r="B103" s="77" t="s">
        <v>53</v>
      </c>
      <c r="C103" s="117"/>
      <c r="D103" s="117"/>
      <c r="E103" s="85"/>
      <c r="F103" s="117"/>
      <c r="G103" s="85">
        <v>2</v>
      </c>
      <c r="H103" s="117">
        <v>9.85624515795816E-2</v>
      </c>
      <c r="I103" s="73">
        <f t="shared" si="3"/>
        <v>9.85624515795816E-2</v>
      </c>
    </row>
    <row r="104" spans="1:9" s="74" customFormat="1">
      <c r="A104" s="84">
        <v>69</v>
      </c>
      <c r="B104" s="77" t="s">
        <v>97</v>
      </c>
      <c r="C104" s="72"/>
      <c r="D104" s="72"/>
      <c r="E104" s="85"/>
      <c r="F104" s="117"/>
      <c r="G104" s="85">
        <v>1</v>
      </c>
      <c r="H104" s="117">
        <v>9.0384780924507205E-2</v>
      </c>
      <c r="I104" s="73">
        <f t="shared" si="3"/>
        <v>9.0384780924507205E-2</v>
      </c>
    </row>
    <row r="105" spans="1:9" s="74" customFormat="1">
      <c r="A105" s="84">
        <v>70</v>
      </c>
      <c r="B105" s="88" t="s">
        <v>60</v>
      </c>
      <c r="C105" s="117">
        <v>0</v>
      </c>
      <c r="D105" s="117">
        <v>0</v>
      </c>
      <c r="E105" s="85">
        <v>0</v>
      </c>
      <c r="F105" s="117">
        <v>0</v>
      </c>
      <c r="G105" s="85">
        <v>2</v>
      </c>
      <c r="H105" s="117">
        <v>8.9150999999999994E-2</v>
      </c>
      <c r="I105" s="73">
        <f t="shared" si="3"/>
        <v>8.9150999999999994E-2</v>
      </c>
    </row>
    <row r="106" spans="1:9" s="74" customFormat="1">
      <c r="A106" s="84">
        <v>71</v>
      </c>
      <c r="B106" s="77" t="s">
        <v>41</v>
      </c>
      <c r="C106" s="117">
        <v>0</v>
      </c>
      <c r="D106" s="117">
        <v>0</v>
      </c>
      <c r="E106" s="85">
        <v>0</v>
      </c>
      <c r="F106" s="117">
        <v>0</v>
      </c>
      <c r="G106" s="85">
        <v>1</v>
      </c>
      <c r="H106" s="117">
        <v>8.6300000000000002E-2</v>
      </c>
      <c r="I106" s="73">
        <f t="shared" si="3"/>
        <v>8.6300000000000002E-2</v>
      </c>
    </row>
    <row r="107" spans="1:9" s="74" customFormat="1">
      <c r="A107" s="84">
        <v>72</v>
      </c>
      <c r="B107" s="125" t="s">
        <v>107</v>
      </c>
      <c r="C107" s="117"/>
      <c r="D107" s="117"/>
      <c r="E107" s="85"/>
      <c r="F107" s="117"/>
      <c r="G107" s="85">
        <v>1</v>
      </c>
      <c r="H107" s="117">
        <v>8.6206000000000005E-2</v>
      </c>
      <c r="I107" s="73">
        <f t="shared" si="3"/>
        <v>8.6206000000000005E-2</v>
      </c>
    </row>
    <row r="108" spans="1:9" s="74" customFormat="1">
      <c r="A108" s="84">
        <v>73</v>
      </c>
      <c r="B108" s="77" t="s">
        <v>40</v>
      </c>
      <c r="C108" s="117"/>
      <c r="D108" s="117"/>
      <c r="E108" s="85"/>
      <c r="F108" s="117"/>
      <c r="G108" s="85">
        <v>1</v>
      </c>
      <c r="H108" s="117">
        <v>8.5349999999999995E-2</v>
      </c>
      <c r="I108" s="73">
        <f t="shared" si="3"/>
        <v>8.5349999999999995E-2</v>
      </c>
    </row>
    <row r="109" spans="1:9" s="74" customFormat="1">
      <c r="A109" s="84">
        <v>74</v>
      </c>
      <c r="B109" s="77" t="s">
        <v>46</v>
      </c>
      <c r="C109" s="117">
        <v>0</v>
      </c>
      <c r="D109" s="117">
        <v>0</v>
      </c>
      <c r="E109" s="85">
        <v>0</v>
      </c>
      <c r="F109" s="117">
        <v>0</v>
      </c>
      <c r="G109" s="85">
        <v>2</v>
      </c>
      <c r="H109" s="117">
        <v>8.1630371868812904E-2</v>
      </c>
      <c r="I109" s="73">
        <f t="shared" si="3"/>
        <v>8.1630371868812904E-2</v>
      </c>
    </row>
    <row r="110" spans="1:9" s="74" customFormat="1">
      <c r="A110" s="84">
        <v>75</v>
      </c>
      <c r="B110" s="77" t="s">
        <v>48</v>
      </c>
      <c r="C110" s="117">
        <v>0</v>
      </c>
      <c r="D110" s="117">
        <v>0</v>
      </c>
      <c r="E110" s="85">
        <v>0</v>
      </c>
      <c r="F110" s="117">
        <v>0</v>
      </c>
      <c r="G110" s="85">
        <v>5</v>
      </c>
      <c r="H110" s="117">
        <v>7.9082148747525213E-2</v>
      </c>
      <c r="I110" s="73">
        <f t="shared" si="3"/>
        <v>7.9082148747525213E-2</v>
      </c>
    </row>
    <row r="111" spans="1:9" s="74" customFormat="1">
      <c r="A111" s="84">
        <v>76</v>
      </c>
      <c r="B111" s="77" t="s">
        <v>212</v>
      </c>
      <c r="C111" s="117">
        <v>1</v>
      </c>
      <c r="D111" s="117">
        <v>0.05</v>
      </c>
      <c r="E111" s="85">
        <v>0</v>
      </c>
      <c r="F111" s="117">
        <v>0</v>
      </c>
      <c r="G111" s="85">
        <v>1</v>
      </c>
      <c r="H111" s="117">
        <v>0.02</v>
      </c>
      <c r="I111" s="73">
        <f t="shared" si="3"/>
        <v>7.0000000000000007E-2</v>
      </c>
    </row>
    <row r="112" spans="1:9" s="74" customFormat="1">
      <c r="A112" s="84">
        <v>77</v>
      </c>
      <c r="B112" s="77" t="s">
        <v>42</v>
      </c>
      <c r="C112" s="117">
        <v>0</v>
      </c>
      <c r="D112" s="117">
        <v>0</v>
      </c>
      <c r="E112" s="85">
        <v>0</v>
      </c>
      <c r="F112" s="117">
        <v>0</v>
      </c>
      <c r="G112" s="85">
        <v>2</v>
      </c>
      <c r="H112" s="117">
        <v>6.6760557803219406E-2</v>
      </c>
      <c r="I112" s="73">
        <f t="shared" si="3"/>
        <v>6.6760557803219406E-2</v>
      </c>
    </row>
    <row r="113" spans="1:9" s="74" customFormat="1">
      <c r="A113" s="84">
        <v>78</v>
      </c>
      <c r="B113" s="77" t="s">
        <v>213</v>
      </c>
      <c r="C113" s="72">
        <v>1</v>
      </c>
      <c r="D113" s="72">
        <v>0.06</v>
      </c>
      <c r="E113" s="85">
        <v>0</v>
      </c>
      <c r="F113" s="117">
        <v>0</v>
      </c>
      <c r="G113" s="85">
        <v>1</v>
      </c>
      <c r="H113" s="117">
        <v>4.9496427649134899E-3</v>
      </c>
      <c r="I113" s="73">
        <f t="shared" si="3"/>
        <v>6.4949642764913482E-2</v>
      </c>
    </row>
    <row r="114" spans="1:9" s="74" customFormat="1">
      <c r="A114" s="84">
        <v>79</v>
      </c>
      <c r="B114" s="77" t="s">
        <v>214</v>
      </c>
      <c r="C114" s="117">
        <v>1</v>
      </c>
      <c r="D114" s="117">
        <v>8.6E-3</v>
      </c>
      <c r="E114" s="85">
        <v>0</v>
      </c>
      <c r="F114" s="117">
        <v>0</v>
      </c>
      <c r="G114" s="85">
        <v>1</v>
      </c>
      <c r="H114" s="117">
        <v>4.3103000000000002E-2</v>
      </c>
      <c r="I114" s="73">
        <f t="shared" si="3"/>
        <v>5.1702999999999999E-2</v>
      </c>
    </row>
    <row r="115" spans="1:9" s="74" customFormat="1">
      <c r="A115" s="84">
        <v>80</v>
      </c>
      <c r="B115" s="77" t="s">
        <v>43</v>
      </c>
      <c r="C115" s="117">
        <v>0</v>
      </c>
      <c r="D115" s="117">
        <v>0</v>
      </c>
      <c r="E115" s="85">
        <v>0</v>
      </c>
      <c r="F115" s="117">
        <v>0</v>
      </c>
      <c r="G115" s="85">
        <v>2</v>
      </c>
      <c r="H115" s="117">
        <v>4.540759232159771E-2</v>
      </c>
      <c r="I115" s="73">
        <f t="shared" si="3"/>
        <v>4.540759232159771E-2</v>
      </c>
    </row>
    <row r="116" spans="1:9" s="74" customFormat="1">
      <c r="A116" s="84">
        <v>81</v>
      </c>
      <c r="B116" s="77" t="s">
        <v>44</v>
      </c>
      <c r="C116" s="117">
        <v>0</v>
      </c>
      <c r="D116" s="117">
        <v>0</v>
      </c>
      <c r="E116" s="85">
        <v>0</v>
      </c>
      <c r="F116" s="117">
        <v>0</v>
      </c>
      <c r="G116" s="85">
        <v>1</v>
      </c>
      <c r="H116" s="117">
        <v>4.3185000000000001E-2</v>
      </c>
      <c r="I116" s="73">
        <f t="shared" si="3"/>
        <v>4.3185000000000001E-2</v>
      </c>
    </row>
    <row r="117" spans="1:9" s="74" customFormat="1">
      <c r="A117" s="84">
        <v>82</v>
      </c>
      <c r="B117" s="77" t="s">
        <v>47</v>
      </c>
      <c r="C117" s="117">
        <v>0</v>
      </c>
      <c r="D117" s="117">
        <v>0</v>
      </c>
      <c r="E117" s="85">
        <v>0</v>
      </c>
      <c r="F117" s="117">
        <v>0</v>
      </c>
      <c r="G117" s="85">
        <v>1</v>
      </c>
      <c r="H117" s="117">
        <v>2.8621847292760603E-2</v>
      </c>
      <c r="I117" s="73">
        <f t="shared" si="3"/>
        <v>2.8621847292760603E-2</v>
      </c>
    </row>
    <row r="118" spans="1:9" s="74" customFormat="1">
      <c r="A118" s="84">
        <v>83</v>
      </c>
      <c r="B118" s="77" t="s">
        <v>50</v>
      </c>
      <c r="C118" s="117">
        <v>0</v>
      </c>
      <c r="D118" s="117">
        <v>0</v>
      </c>
      <c r="E118" s="85">
        <v>0</v>
      </c>
      <c r="F118" s="117">
        <v>0</v>
      </c>
      <c r="G118" s="85">
        <v>1</v>
      </c>
      <c r="H118" s="117">
        <v>2.1739000000000001E-2</v>
      </c>
      <c r="I118" s="73">
        <f t="shared" si="3"/>
        <v>2.1739000000000001E-2</v>
      </c>
    </row>
    <row r="119" spans="1:9" s="74" customFormat="1">
      <c r="A119" s="84">
        <v>84</v>
      </c>
      <c r="B119" s="77" t="s">
        <v>51</v>
      </c>
      <c r="C119" s="117">
        <v>0</v>
      </c>
      <c r="D119" s="117">
        <v>0</v>
      </c>
      <c r="E119" s="85">
        <v>0</v>
      </c>
      <c r="F119" s="117">
        <v>0</v>
      </c>
      <c r="G119" s="85">
        <v>1</v>
      </c>
      <c r="H119" s="117">
        <v>2.15201859344064E-2</v>
      </c>
      <c r="I119" s="73">
        <f t="shared" si="3"/>
        <v>2.15201859344064E-2</v>
      </c>
    </row>
    <row r="120" spans="1:9" s="74" customFormat="1">
      <c r="A120" s="84">
        <v>85</v>
      </c>
      <c r="B120" s="77" t="s">
        <v>215</v>
      </c>
      <c r="C120" s="117">
        <v>1</v>
      </c>
      <c r="D120" s="117">
        <v>0.02</v>
      </c>
      <c r="E120" s="85">
        <v>0</v>
      </c>
      <c r="F120" s="117">
        <v>0</v>
      </c>
      <c r="G120" s="85">
        <v>0</v>
      </c>
      <c r="H120" s="117">
        <v>0</v>
      </c>
      <c r="I120" s="73">
        <f t="shared" si="3"/>
        <v>0.02</v>
      </c>
    </row>
    <row r="121" spans="1:9" s="74" customFormat="1">
      <c r="A121" s="84">
        <v>86</v>
      </c>
      <c r="B121" s="77" t="s">
        <v>91</v>
      </c>
      <c r="C121" s="117"/>
      <c r="D121" s="117"/>
      <c r="E121" s="85"/>
      <c r="F121" s="117"/>
      <c r="G121" s="85">
        <v>1</v>
      </c>
      <c r="H121" s="117">
        <v>1.7216148747525199E-2</v>
      </c>
      <c r="I121" s="73">
        <f t="shared" si="3"/>
        <v>1.7216148747525199E-2</v>
      </c>
    </row>
    <row r="122" spans="1:9" s="74" customFormat="1">
      <c r="A122" s="84">
        <v>87</v>
      </c>
      <c r="B122" s="77" t="s">
        <v>55</v>
      </c>
      <c r="C122" s="72">
        <v>0</v>
      </c>
      <c r="D122" s="72">
        <v>0</v>
      </c>
      <c r="E122" s="85">
        <v>0</v>
      </c>
      <c r="F122" s="117">
        <v>0</v>
      </c>
      <c r="G122" s="85">
        <v>2</v>
      </c>
      <c r="H122" s="117">
        <v>1.4174000000000001E-2</v>
      </c>
      <c r="I122" s="73">
        <f t="shared" si="3"/>
        <v>1.4174000000000001E-2</v>
      </c>
    </row>
    <row r="123" spans="1:9" s="74" customFormat="1">
      <c r="A123" s="84">
        <v>88</v>
      </c>
      <c r="B123" s="88" t="s">
        <v>54</v>
      </c>
      <c r="C123" s="117">
        <v>0</v>
      </c>
      <c r="D123" s="117">
        <v>0</v>
      </c>
      <c r="E123" s="85">
        <v>0</v>
      </c>
      <c r="F123" s="117">
        <v>0</v>
      </c>
      <c r="G123" s="85">
        <v>1</v>
      </c>
      <c r="H123" s="117">
        <v>1.4E-2</v>
      </c>
      <c r="I123" s="73">
        <f t="shared" si="3"/>
        <v>1.4E-2</v>
      </c>
    </row>
    <row r="124" spans="1:9" s="74" customFormat="1">
      <c r="A124" s="84">
        <v>89</v>
      </c>
      <c r="B124" s="77" t="s">
        <v>115</v>
      </c>
      <c r="C124" s="117"/>
      <c r="D124" s="117"/>
      <c r="E124" s="85"/>
      <c r="F124" s="117"/>
      <c r="G124" s="85">
        <v>1</v>
      </c>
      <c r="H124" s="117">
        <v>1.3043000000000001E-2</v>
      </c>
      <c r="I124" s="73">
        <f t="shared" si="3"/>
        <v>1.3043000000000001E-2</v>
      </c>
    </row>
    <row r="125" spans="1:9" s="74" customFormat="1">
      <c r="A125" s="84">
        <v>90</v>
      </c>
      <c r="B125" s="88" t="s">
        <v>56</v>
      </c>
      <c r="C125" s="117">
        <v>0</v>
      </c>
      <c r="D125" s="117">
        <v>0</v>
      </c>
      <c r="E125" s="85">
        <v>1</v>
      </c>
      <c r="F125" s="117">
        <v>1.2947999999999999E-2</v>
      </c>
      <c r="G125" s="85">
        <v>0</v>
      </c>
      <c r="H125" s="117">
        <v>0</v>
      </c>
      <c r="I125" s="73">
        <f t="shared" si="3"/>
        <v>1.2947999999999999E-2</v>
      </c>
    </row>
    <row r="126" spans="1:9" s="74" customFormat="1">
      <c r="A126" s="84">
        <v>91</v>
      </c>
      <c r="B126" s="77" t="s">
        <v>116</v>
      </c>
      <c r="C126" s="117"/>
      <c r="D126" s="117"/>
      <c r="E126" s="85">
        <v>0</v>
      </c>
      <c r="F126" s="117">
        <v>0</v>
      </c>
      <c r="G126" s="85">
        <v>1</v>
      </c>
      <c r="H126" s="117">
        <v>1.2914E-2</v>
      </c>
      <c r="I126" s="73">
        <f t="shared" si="3"/>
        <v>1.2914E-2</v>
      </c>
    </row>
    <row r="127" spans="1:9" s="74" customFormat="1">
      <c r="A127" s="84">
        <v>92</v>
      </c>
      <c r="B127" s="77" t="s">
        <v>57</v>
      </c>
      <c r="C127" s="117">
        <v>0</v>
      </c>
      <c r="D127" s="117">
        <v>0</v>
      </c>
      <c r="E127" s="85">
        <v>0</v>
      </c>
      <c r="F127" s="117">
        <v>0</v>
      </c>
      <c r="G127" s="85">
        <v>1</v>
      </c>
      <c r="H127" s="117">
        <v>1.2907E-2</v>
      </c>
      <c r="I127" s="73">
        <f t="shared" si="3"/>
        <v>1.2907E-2</v>
      </c>
    </row>
    <row r="128" spans="1:9" s="74" customFormat="1">
      <c r="A128" s="84">
        <v>93</v>
      </c>
      <c r="B128" s="77" t="s">
        <v>71</v>
      </c>
      <c r="C128" s="117">
        <v>1</v>
      </c>
      <c r="D128" s="117">
        <v>1.2851E-2</v>
      </c>
      <c r="E128" s="85">
        <v>0</v>
      </c>
      <c r="F128" s="117">
        <v>0</v>
      </c>
      <c r="G128" s="85">
        <v>0</v>
      </c>
      <c r="H128" s="117">
        <v>0</v>
      </c>
      <c r="I128" s="73">
        <f t="shared" si="3"/>
        <v>1.2851E-2</v>
      </c>
    </row>
    <row r="129" spans="1:13" s="74" customFormat="1">
      <c r="A129" s="84">
        <v>94</v>
      </c>
      <c r="B129" s="77" t="s">
        <v>58</v>
      </c>
      <c r="C129" s="117">
        <v>1</v>
      </c>
      <c r="D129" s="117">
        <v>0.01</v>
      </c>
      <c r="E129" s="85">
        <v>0</v>
      </c>
      <c r="F129" s="117">
        <v>0</v>
      </c>
      <c r="G129" s="85">
        <v>0</v>
      </c>
      <c r="H129" s="117">
        <v>0</v>
      </c>
      <c r="I129" s="73">
        <f t="shared" si="3"/>
        <v>0.01</v>
      </c>
    </row>
    <row r="130" spans="1:13" s="74" customFormat="1">
      <c r="A130" s="84">
        <v>95</v>
      </c>
      <c r="B130" s="77" t="s">
        <v>108</v>
      </c>
      <c r="C130" s="117">
        <v>1</v>
      </c>
      <c r="D130" s="117">
        <v>0.01</v>
      </c>
      <c r="E130" s="85">
        <v>0</v>
      </c>
      <c r="F130" s="117">
        <v>0</v>
      </c>
      <c r="G130" s="85">
        <v>0</v>
      </c>
      <c r="H130" s="117">
        <v>0</v>
      </c>
      <c r="I130" s="73">
        <f t="shared" si="3"/>
        <v>0.01</v>
      </c>
    </row>
    <row r="131" spans="1:13" s="74" customFormat="1">
      <c r="A131" s="84">
        <v>96</v>
      </c>
      <c r="B131" s="77" t="s">
        <v>59</v>
      </c>
      <c r="C131" s="72">
        <v>0</v>
      </c>
      <c r="D131" s="72">
        <v>0</v>
      </c>
      <c r="E131" s="85">
        <v>0</v>
      </c>
      <c r="F131" s="117">
        <v>0</v>
      </c>
      <c r="G131" s="85">
        <v>1</v>
      </c>
      <c r="H131" s="117">
        <v>8.6210000000000002E-3</v>
      </c>
      <c r="I131" s="73">
        <f t="shared" si="3"/>
        <v>8.6210000000000002E-3</v>
      </c>
    </row>
    <row r="132" spans="1:13" s="74" customFormat="1">
      <c r="A132" s="84">
        <v>97</v>
      </c>
      <c r="B132" s="88" t="s">
        <v>61</v>
      </c>
      <c r="C132" s="117">
        <v>0</v>
      </c>
      <c r="D132" s="117">
        <v>0</v>
      </c>
      <c r="E132" s="85">
        <v>0</v>
      </c>
      <c r="F132" s="117">
        <v>0</v>
      </c>
      <c r="G132" s="85">
        <v>1</v>
      </c>
      <c r="H132" s="117">
        <v>2.10897822157183E-3</v>
      </c>
      <c r="I132" s="73">
        <f t="shared" ref="I132:I133" si="4">D132+F132+H132</f>
        <v>2.10897822157183E-3</v>
      </c>
    </row>
    <row r="133" spans="1:13" s="74" customFormat="1">
      <c r="A133" s="84">
        <v>98</v>
      </c>
      <c r="B133" s="77" t="s">
        <v>62</v>
      </c>
      <c r="C133" s="117"/>
      <c r="D133" s="117"/>
      <c r="E133" s="85">
        <v>0</v>
      </c>
      <c r="F133" s="117">
        <v>0</v>
      </c>
      <c r="G133" s="85">
        <v>1</v>
      </c>
      <c r="H133" s="117">
        <v>2.5824223121287802E-5</v>
      </c>
      <c r="I133" s="73">
        <f t="shared" si="4"/>
        <v>2.5824223121287802E-5</v>
      </c>
    </row>
    <row r="134" spans="1:13" s="81" customFormat="1">
      <c r="A134" s="142" t="s">
        <v>173</v>
      </c>
      <c r="B134" s="143"/>
      <c r="C134" s="78">
        <f t="shared" ref="C134:I134" si="5">SUM(C36:C133)</f>
        <v>1418</v>
      </c>
      <c r="D134" s="79">
        <f t="shared" si="5"/>
        <v>8437.4136429999962</v>
      </c>
      <c r="E134" s="78">
        <f t="shared" si="5"/>
        <v>526</v>
      </c>
      <c r="F134" s="79">
        <f t="shared" si="5"/>
        <v>3723.5558872890629</v>
      </c>
      <c r="G134" s="78">
        <f t="shared" si="5"/>
        <v>4125</v>
      </c>
      <c r="H134" s="79">
        <f t="shared" si="5"/>
        <v>3510.0943295396337</v>
      </c>
      <c r="I134" s="79">
        <f t="shared" si="5"/>
        <v>15671.063859828693</v>
      </c>
      <c r="J134"/>
    </row>
    <row r="135" spans="1:13" s="92" customFormat="1">
      <c r="A135" s="89"/>
      <c r="B135" s="89"/>
      <c r="C135" s="90"/>
      <c r="D135" s="90"/>
      <c r="E135" s="90"/>
      <c r="F135" s="90"/>
      <c r="G135" s="90"/>
      <c r="H135" s="90"/>
      <c r="I135" s="91"/>
      <c r="J135"/>
    </row>
    <row r="136" spans="1:13" ht="15.75">
      <c r="A136" s="138" t="s">
        <v>216</v>
      </c>
      <c r="B136" s="138"/>
      <c r="C136" s="138"/>
      <c r="D136" s="138"/>
      <c r="E136" s="138"/>
      <c r="F136" s="138"/>
      <c r="G136" s="138"/>
      <c r="H136" s="138"/>
      <c r="I136" s="138"/>
    </row>
    <row r="137" spans="1:13">
      <c r="A137" s="139" t="str">
        <f>A6</f>
        <v>As from January 01 to June 20, 2020</v>
      </c>
      <c r="B137" s="139"/>
      <c r="C137" s="139"/>
      <c r="D137" s="139"/>
      <c r="E137" s="139"/>
      <c r="F137" s="139"/>
      <c r="G137" s="139"/>
      <c r="H137" s="139"/>
      <c r="I137" s="139"/>
    </row>
    <row r="138" spans="1:13" ht="8.25" customHeight="1"/>
    <row r="139" spans="1:13" ht="76.5">
      <c r="A139" s="63" t="s">
        <v>121</v>
      </c>
      <c r="B139" s="64" t="s">
        <v>217</v>
      </c>
      <c r="C139" s="65" t="s">
        <v>148</v>
      </c>
      <c r="D139" s="66" t="s">
        <v>149</v>
      </c>
      <c r="E139" s="67" t="s">
        <v>150</v>
      </c>
      <c r="F139" s="66" t="s">
        <v>151</v>
      </c>
      <c r="G139" s="65" t="s">
        <v>152</v>
      </c>
      <c r="H139" s="66" t="s">
        <v>153</v>
      </c>
      <c r="I139" s="68" t="s">
        <v>154</v>
      </c>
    </row>
    <row r="140" spans="1:13" s="87" customFormat="1" ht="14.25" customHeight="1">
      <c r="A140" s="84">
        <v>1</v>
      </c>
      <c r="B140" s="93" t="s">
        <v>218</v>
      </c>
      <c r="C140" s="85">
        <v>1</v>
      </c>
      <c r="D140" s="72">
        <v>4000</v>
      </c>
      <c r="E140" s="85">
        <v>0</v>
      </c>
      <c r="F140" s="117">
        <v>0</v>
      </c>
      <c r="G140" s="85">
        <v>0</v>
      </c>
      <c r="H140" s="117">
        <v>0</v>
      </c>
      <c r="I140" s="73">
        <f t="shared" ref="I140:I171" si="6">D140+F140+H140</f>
        <v>4000</v>
      </c>
      <c r="J140" s="74"/>
    </row>
    <row r="141" spans="1:13" s="87" customFormat="1" ht="14.25" customHeight="1">
      <c r="A141" s="84">
        <v>2</v>
      </c>
      <c r="B141" s="85" t="s">
        <v>219</v>
      </c>
      <c r="C141" s="85">
        <v>533</v>
      </c>
      <c r="D141" s="72">
        <v>294.51807000000002</v>
      </c>
      <c r="E141" s="85">
        <v>93</v>
      </c>
      <c r="F141" s="117">
        <v>197.823824</v>
      </c>
      <c r="G141" s="85">
        <v>2227</v>
      </c>
      <c r="H141" s="117">
        <v>1523.4734692914067</v>
      </c>
      <c r="I141" s="73">
        <f t="shared" si="6"/>
        <v>2015.8153632914068</v>
      </c>
      <c r="J141" s="74"/>
      <c r="K141" s="120"/>
      <c r="M141" s="120"/>
    </row>
    <row r="142" spans="1:13" s="87" customFormat="1" ht="14.25" customHeight="1">
      <c r="A142" s="84">
        <v>3</v>
      </c>
      <c r="B142" s="85" t="s">
        <v>220</v>
      </c>
      <c r="C142" s="85">
        <v>13</v>
      </c>
      <c r="D142" s="72">
        <v>95.789094000000006</v>
      </c>
      <c r="E142" s="85">
        <v>6</v>
      </c>
      <c r="F142" s="117">
        <v>1483.105824</v>
      </c>
      <c r="G142" s="85">
        <v>30</v>
      </c>
      <c r="H142" s="117">
        <v>370.02985621667739</v>
      </c>
      <c r="I142" s="73">
        <f t="shared" si="6"/>
        <v>1948.9247742166774</v>
      </c>
      <c r="J142" s="74"/>
      <c r="L142" s="120"/>
    </row>
    <row r="143" spans="1:13" s="87" customFormat="1" ht="14.25" customHeight="1">
      <c r="A143" s="84">
        <v>4</v>
      </c>
      <c r="B143" s="85" t="s">
        <v>221</v>
      </c>
      <c r="C143" s="85">
        <v>286</v>
      </c>
      <c r="D143" s="72">
        <v>341.29844100000003</v>
      </c>
      <c r="E143" s="85">
        <v>79</v>
      </c>
      <c r="F143" s="117">
        <v>384.50391500000001</v>
      </c>
      <c r="G143" s="85">
        <v>549</v>
      </c>
      <c r="H143" s="117">
        <v>490.85414802833566</v>
      </c>
      <c r="I143" s="73">
        <f t="shared" si="6"/>
        <v>1216.6565040283358</v>
      </c>
      <c r="J143" s="74"/>
      <c r="L143" s="120"/>
    </row>
    <row r="144" spans="1:13" s="87" customFormat="1" ht="14.25" customHeight="1">
      <c r="A144" s="84">
        <v>5</v>
      </c>
      <c r="B144" s="85" t="s">
        <v>222</v>
      </c>
      <c r="C144" s="85">
        <v>64</v>
      </c>
      <c r="D144" s="72">
        <v>318.82219700000002</v>
      </c>
      <c r="E144" s="85">
        <v>59</v>
      </c>
      <c r="F144" s="117">
        <v>218.808515</v>
      </c>
      <c r="G144" s="85">
        <v>309</v>
      </c>
      <c r="H144" s="117">
        <v>324.98511052207795</v>
      </c>
      <c r="I144" s="73">
        <f t="shared" si="6"/>
        <v>862.61582252207791</v>
      </c>
      <c r="J144" s="74"/>
      <c r="M144" s="120"/>
    </row>
    <row r="145" spans="1:14" s="87" customFormat="1" ht="14.25" customHeight="1">
      <c r="A145" s="84">
        <v>6</v>
      </c>
      <c r="B145" s="85" t="s">
        <v>223</v>
      </c>
      <c r="C145" s="85">
        <v>41</v>
      </c>
      <c r="D145" s="72">
        <v>397.86894899999999</v>
      </c>
      <c r="E145" s="85">
        <v>13</v>
      </c>
      <c r="F145" s="117">
        <v>302.882544</v>
      </c>
      <c r="G145" s="85">
        <v>47</v>
      </c>
      <c r="H145" s="117">
        <v>53.453375254360843</v>
      </c>
      <c r="I145" s="73">
        <f t="shared" si="6"/>
        <v>754.2048682543608</v>
      </c>
      <c r="J145" s="74"/>
    </row>
    <row r="146" spans="1:14" s="87" customFormat="1" ht="14.25" customHeight="1">
      <c r="A146" s="84">
        <v>7</v>
      </c>
      <c r="B146" s="85" t="s">
        <v>224</v>
      </c>
      <c r="C146" s="85">
        <v>22</v>
      </c>
      <c r="D146" s="72">
        <v>450.159043</v>
      </c>
      <c r="E146" s="85">
        <v>13</v>
      </c>
      <c r="F146" s="117">
        <v>104.951526</v>
      </c>
      <c r="G146" s="85">
        <v>28</v>
      </c>
      <c r="H146" s="117">
        <v>10.243370661874843</v>
      </c>
      <c r="I146" s="73">
        <f t="shared" si="6"/>
        <v>565.35393966187473</v>
      </c>
      <c r="J146" s="74"/>
      <c r="N146" s="121"/>
    </row>
    <row r="147" spans="1:14" s="87" customFormat="1" ht="14.25" customHeight="1">
      <c r="A147" s="84">
        <v>8</v>
      </c>
      <c r="B147" s="85" t="s">
        <v>63</v>
      </c>
      <c r="C147" s="85">
        <v>86</v>
      </c>
      <c r="D147" s="72">
        <v>245.614104</v>
      </c>
      <c r="E147" s="85">
        <v>48</v>
      </c>
      <c r="F147" s="117">
        <v>155.24130400000001</v>
      </c>
      <c r="G147" s="85">
        <v>117</v>
      </c>
      <c r="H147" s="117">
        <v>138.2515400912192</v>
      </c>
      <c r="I147" s="73">
        <f t="shared" si="6"/>
        <v>539.10694809121924</v>
      </c>
      <c r="J147" s="74"/>
    </row>
    <row r="148" spans="1:14" s="87" customFormat="1" ht="14.25" customHeight="1">
      <c r="A148" s="84">
        <v>9</v>
      </c>
      <c r="B148" s="85" t="s">
        <v>225</v>
      </c>
      <c r="C148" s="85">
        <v>11</v>
      </c>
      <c r="D148" s="72">
        <v>348.10500000000002</v>
      </c>
      <c r="E148" s="85">
        <v>10</v>
      </c>
      <c r="F148" s="117">
        <v>152.58324200000001</v>
      </c>
      <c r="G148" s="85">
        <v>29</v>
      </c>
      <c r="H148" s="117">
        <v>34.321344625247491</v>
      </c>
      <c r="I148" s="73">
        <f t="shared" si="6"/>
        <v>535.00958662524749</v>
      </c>
      <c r="J148" s="74"/>
    </row>
    <row r="149" spans="1:14" s="87" customFormat="1" ht="14.25" customHeight="1">
      <c r="A149" s="84">
        <v>10</v>
      </c>
      <c r="B149" s="85" t="s">
        <v>226</v>
      </c>
      <c r="C149" s="85">
        <v>40</v>
      </c>
      <c r="D149" s="72">
        <v>170.740443</v>
      </c>
      <c r="E149" s="85">
        <v>24</v>
      </c>
      <c r="F149" s="117">
        <v>114.284447</v>
      </c>
      <c r="G149" s="85">
        <v>99</v>
      </c>
      <c r="H149" s="117">
        <v>159.00914573639366</v>
      </c>
      <c r="I149" s="73">
        <f t="shared" si="6"/>
        <v>444.03403573639366</v>
      </c>
      <c r="J149" s="74"/>
    </row>
    <row r="150" spans="1:14" s="87" customFormat="1" ht="14.25" customHeight="1">
      <c r="A150" s="84">
        <v>11</v>
      </c>
      <c r="B150" s="85" t="s">
        <v>227</v>
      </c>
      <c r="C150" s="85">
        <v>17</v>
      </c>
      <c r="D150" s="72">
        <v>238.49299999999999</v>
      </c>
      <c r="E150" s="85">
        <v>24</v>
      </c>
      <c r="F150" s="117">
        <v>144.273518</v>
      </c>
      <c r="G150" s="85">
        <v>26</v>
      </c>
      <c r="H150" s="117">
        <v>31.520204837597483</v>
      </c>
      <c r="I150" s="73">
        <f t="shared" si="6"/>
        <v>414.28672283759749</v>
      </c>
      <c r="J150" s="74"/>
    </row>
    <row r="151" spans="1:14" s="87" customFormat="1" ht="14.25" customHeight="1">
      <c r="A151" s="84">
        <v>12</v>
      </c>
      <c r="B151" s="85" t="s">
        <v>228</v>
      </c>
      <c r="C151" s="85">
        <v>88</v>
      </c>
      <c r="D151" s="72">
        <v>172.01998900000001</v>
      </c>
      <c r="E151" s="85">
        <v>48</v>
      </c>
      <c r="F151" s="117">
        <v>147.36079628906251</v>
      </c>
      <c r="G151" s="85">
        <v>124</v>
      </c>
      <c r="H151" s="117">
        <v>45.016157998540088</v>
      </c>
      <c r="I151" s="73">
        <f t="shared" si="6"/>
        <v>364.3969432876026</v>
      </c>
      <c r="J151" s="74"/>
    </row>
    <row r="152" spans="1:14" s="87" customFormat="1" ht="14.25" customHeight="1">
      <c r="A152" s="84">
        <v>13</v>
      </c>
      <c r="B152" s="85" t="s">
        <v>229</v>
      </c>
      <c r="C152" s="85">
        <v>12</v>
      </c>
      <c r="D152" s="72">
        <v>233.297</v>
      </c>
      <c r="E152" s="85">
        <v>7</v>
      </c>
      <c r="F152" s="117">
        <v>100.95305500000001</v>
      </c>
      <c r="G152" s="85">
        <v>17</v>
      </c>
      <c r="H152" s="117">
        <v>7.203913548592582</v>
      </c>
      <c r="I152" s="73">
        <f t="shared" si="6"/>
        <v>341.45396854859257</v>
      </c>
      <c r="J152" s="74"/>
    </row>
    <row r="153" spans="1:14" s="87" customFormat="1" ht="14.25" customHeight="1">
      <c r="A153" s="84">
        <v>14</v>
      </c>
      <c r="B153" s="93" t="s">
        <v>230</v>
      </c>
      <c r="C153" s="85">
        <v>7</v>
      </c>
      <c r="D153" s="72">
        <v>292.83499999999998</v>
      </c>
      <c r="E153" s="85">
        <v>1</v>
      </c>
      <c r="F153" s="117">
        <v>2.88</v>
      </c>
      <c r="G153" s="85">
        <v>11</v>
      </c>
      <c r="H153" s="117">
        <v>4.9524612016871856</v>
      </c>
      <c r="I153" s="73">
        <f t="shared" si="6"/>
        <v>300.66746120168716</v>
      </c>
      <c r="J153" s="74"/>
    </row>
    <row r="154" spans="1:14" s="87" customFormat="1" ht="14.25" customHeight="1">
      <c r="A154" s="84">
        <v>15</v>
      </c>
      <c r="B154" s="85" t="s">
        <v>231</v>
      </c>
      <c r="C154" s="85">
        <v>13</v>
      </c>
      <c r="D154" s="72">
        <v>44.642629999999997</v>
      </c>
      <c r="E154" s="85">
        <v>13</v>
      </c>
      <c r="F154" s="117">
        <v>146.84889200000001</v>
      </c>
      <c r="G154" s="85">
        <v>23</v>
      </c>
      <c r="H154" s="117">
        <v>16.062025491521048</v>
      </c>
      <c r="I154" s="73">
        <f t="shared" si="6"/>
        <v>207.55354749152104</v>
      </c>
      <c r="J154" s="74"/>
    </row>
    <row r="155" spans="1:14" s="87" customFormat="1" ht="14.25" customHeight="1">
      <c r="A155" s="84">
        <v>16</v>
      </c>
      <c r="B155" s="85" t="s">
        <v>232</v>
      </c>
      <c r="C155" s="85">
        <v>4</v>
      </c>
      <c r="D155" s="72">
        <v>95.72</v>
      </c>
      <c r="E155" s="85">
        <v>6</v>
      </c>
      <c r="F155" s="117">
        <v>34.668056999999997</v>
      </c>
      <c r="G155" s="85">
        <v>0</v>
      </c>
      <c r="H155" s="117">
        <v>0</v>
      </c>
      <c r="I155" s="73">
        <f t="shared" si="6"/>
        <v>130.388057</v>
      </c>
      <c r="J155" s="74"/>
    </row>
    <row r="156" spans="1:14" s="87" customFormat="1" ht="14.25" customHeight="1">
      <c r="A156" s="84">
        <v>17</v>
      </c>
      <c r="B156" s="85" t="s">
        <v>233</v>
      </c>
      <c r="C156" s="85">
        <v>56</v>
      </c>
      <c r="D156" s="72">
        <v>118.545856</v>
      </c>
      <c r="E156" s="85">
        <v>5</v>
      </c>
      <c r="F156" s="117">
        <v>0.117964</v>
      </c>
      <c r="G156" s="85">
        <v>79</v>
      </c>
      <c r="H156" s="117">
        <v>6.8352235510303849</v>
      </c>
      <c r="I156" s="73">
        <f t="shared" si="6"/>
        <v>125.49904355103038</v>
      </c>
      <c r="J156" s="74"/>
    </row>
    <row r="157" spans="1:14" s="87" customFormat="1" ht="14.25" customHeight="1">
      <c r="A157" s="84">
        <v>18</v>
      </c>
      <c r="B157" s="85" t="s">
        <v>234</v>
      </c>
      <c r="C157" s="85">
        <v>13</v>
      </c>
      <c r="D157" s="72">
        <v>44.814999999999998</v>
      </c>
      <c r="E157" s="85">
        <v>13</v>
      </c>
      <c r="F157" s="117">
        <v>42.365720000000003</v>
      </c>
      <c r="G157" s="85">
        <v>26</v>
      </c>
      <c r="H157" s="117">
        <v>26.714179354265298</v>
      </c>
      <c r="I157" s="73">
        <f t="shared" si="6"/>
        <v>113.89489935426531</v>
      </c>
      <c r="J157" s="74"/>
    </row>
    <row r="158" spans="1:14" s="87" customFormat="1" ht="14.25" customHeight="1">
      <c r="A158" s="84">
        <v>19</v>
      </c>
      <c r="B158" s="85" t="s">
        <v>235</v>
      </c>
      <c r="C158" s="85">
        <v>5</v>
      </c>
      <c r="D158" s="72">
        <v>83.3</v>
      </c>
      <c r="E158" s="85">
        <v>5</v>
      </c>
      <c r="F158" s="117">
        <v>21.58</v>
      </c>
      <c r="G158" s="85">
        <v>6</v>
      </c>
      <c r="H158" s="117">
        <v>3.6852256236541243</v>
      </c>
      <c r="I158" s="73">
        <f t="shared" si="6"/>
        <v>108.56522562365411</v>
      </c>
      <c r="J158" s="74"/>
    </row>
    <row r="159" spans="1:14" s="87" customFormat="1" ht="14.25" customHeight="1">
      <c r="A159" s="84">
        <v>20</v>
      </c>
      <c r="B159" s="85" t="s">
        <v>236</v>
      </c>
      <c r="C159" s="85">
        <v>19</v>
      </c>
      <c r="D159" s="72">
        <v>53.097321000000001</v>
      </c>
      <c r="E159" s="85">
        <v>9</v>
      </c>
      <c r="F159" s="117">
        <v>14.314444</v>
      </c>
      <c r="G159" s="85">
        <v>18</v>
      </c>
      <c r="H159" s="117">
        <v>20.566953783308932</v>
      </c>
      <c r="I159" s="73">
        <f t="shared" si="6"/>
        <v>87.978718783308935</v>
      </c>
      <c r="J159" s="74"/>
    </row>
    <row r="160" spans="1:14" s="87" customFormat="1" ht="14.25" customHeight="1">
      <c r="A160" s="84">
        <v>21</v>
      </c>
      <c r="B160" s="85" t="s">
        <v>237</v>
      </c>
      <c r="C160" s="85">
        <v>2</v>
      </c>
      <c r="D160" s="72">
        <v>64</v>
      </c>
      <c r="E160" s="85">
        <v>3</v>
      </c>
      <c r="F160" s="117">
        <v>14.3</v>
      </c>
      <c r="G160" s="85">
        <v>2</v>
      </c>
      <c r="H160" s="117">
        <v>0.376014891968667</v>
      </c>
      <c r="I160" s="73">
        <f t="shared" si="6"/>
        <v>78.676014891968663</v>
      </c>
      <c r="J160" s="74"/>
    </row>
    <row r="161" spans="1:10" s="87" customFormat="1" ht="14.25" customHeight="1">
      <c r="A161" s="84">
        <v>22</v>
      </c>
      <c r="B161" s="85" t="s">
        <v>238</v>
      </c>
      <c r="C161" s="85">
        <v>6</v>
      </c>
      <c r="D161" s="72">
        <v>33.085000000000001</v>
      </c>
      <c r="E161" s="85">
        <v>7</v>
      </c>
      <c r="F161" s="117">
        <v>11.194274</v>
      </c>
      <c r="G161" s="85">
        <v>15</v>
      </c>
      <c r="H161" s="117">
        <v>27.355556615305158</v>
      </c>
      <c r="I161" s="73">
        <f t="shared" si="6"/>
        <v>71.634830615305162</v>
      </c>
      <c r="J161" s="74"/>
    </row>
    <row r="162" spans="1:10" s="87" customFormat="1" ht="14.25" customHeight="1">
      <c r="A162" s="84">
        <v>23</v>
      </c>
      <c r="B162" s="85" t="s">
        <v>239</v>
      </c>
      <c r="C162" s="85">
        <v>11</v>
      </c>
      <c r="D162" s="72">
        <v>30.645392000000001</v>
      </c>
      <c r="E162" s="85">
        <v>4</v>
      </c>
      <c r="F162" s="117">
        <v>15.115837000000001</v>
      </c>
      <c r="G162" s="85">
        <v>16</v>
      </c>
      <c r="H162" s="117">
        <v>23.252640749761561</v>
      </c>
      <c r="I162" s="73">
        <f t="shared" si="6"/>
        <v>69.013869749761568</v>
      </c>
      <c r="J162" s="74"/>
    </row>
    <row r="163" spans="1:10" s="87" customFormat="1" ht="14.25" customHeight="1">
      <c r="A163" s="84">
        <v>24</v>
      </c>
      <c r="B163" s="85" t="s">
        <v>240</v>
      </c>
      <c r="C163" s="85">
        <v>13</v>
      </c>
      <c r="D163" s="72">
        <v>27.337727000000001</v>
      </c>
      <c r="E163" s="85">
        <v>9</v>
      </c>
      <c r="F163" s="117">
        <v>19.099170999999998</v>
      </c>
      <c r="G163" s="85">
        <v>28</v>
      </c>
      <c r="H163" s="117">
        <v>10.44537020089437</v>
      </c>
      <c r="I163" s="73">
        <f t="shared" si="6"/>
        <v>56.882268200894373</v>
      </c>
      <c r="J163" s="74"/>
    </row>
    <row r="164" spans="1:10" s="87" customFormat="1" ht="14.25" customHeight="1">
      <c r="A164" s="84">
        <v>25</v>
      </c>
      <c r="B164" s="85" t="s">
        <v>241</v>
      </c>
      <c r="C164" s="85">
        <v>5</v>
      </c>
      <c r="D164" s="72">
        <v>48.821202999999997</v>
      </c>
      <c r="E164" s="85">
        <v>0</v>
      </c>
      <c r="F164" s="117">
        <v>0</v>
      </c>
      <c r="G164" s="85">
        <v>9</v>
      </c>
      <c r="H164" s="117">
        <v>7.7834002883704878</v>
      </c>
      <c r="I164" s="73">
        <f t="shared" si="6"/>
        <v>56.604603288370484</v>
      </c>
      <c r="J164" s="74"/>
    </row>
    <row r="165" spans="1:10" s="87" customFormat="1" ht="14.25" customHeight="1">
      <c r="A165" s="84">
        <v>26</v>
      </c>
      <c r="B165" s="75" t="s">
        <v>242</v>
      </c>
      <c r="C165" s="85">
        <v>3</v>
      </c>
      <c r="D165" s="72">
        <v>48.407665999999999</v>
      </c>
      <c r="E165" s="85">
        <v>0</v>
      </c>
      <c r="F165" s="117">
        <v>0</v>
      </c>
      <c r="G165" s="85">
        <v>6</v>
      </c>
      <c r="H165" s="117">
        <v>4.7502824154256515</v>
      </c>
      <c r="I165" s="73">
        <f t="shared" si="6"/>
        <v>53.157948415425651</v>
      </c>
      <c r="J165" s="74"/>
    </row>
    <row r="166" spans="1:10" s="87" customFormat="1" ht="14.25" customHeight="1">
      <c r="A166" s="84">
        <v>27</v>
      </c>
      <c r="B166" s="85" t="s">
        <v>243</v>
      </c>
      <c r="C166" s="85">
        <v>10</v>
      </c>
      <c r="D166" s="72">
        <v>30.368815000000001</v>
      </c>
      <c r="E166" s="85">
        <v>5</v>
      </c>
      <c r="F166" s="117">
        <v>15.4</v>
      </c>
      <c r="G166" s="85">
        <v>12</v>
      </c>
      <c r="H166" s="117">
        <v>1.2860056971679432</v>
      </c>
      <c r="I166" s="73">
        <f t="shared" si="6"/>
        <v>47.054820697167948</v>
      </c>
      <c r="J166" s="74"/>
    </row>
    <row r="167" spans="1:10" s="87" customFormat="1" ht="14.25" customHeight="1">
      <c r="A167" s="84">
        <v>28</v>
      </c>
      <c r="B167" s="93" t="s">
        <v>244</v>
      </c>
      <c r="C167" s="85">
        <v>3</v>
      </c>
      <c r="D167" s="72">
        <v>21.557449999999999</v>
      </c>
      <c r="E167" s="85">
        <v>1</v>
      </c>
      <c r="F167" s="117">
        <v>-0.248861</v>
      </c>
      <c r="G167" s="85">
        <v>21</v>
      </c>
      <c r="H167" s="117">
        <v>20.637076654902256</v>
      </c>
      <c r="I167" s="73">
        <f t="shared" si="6"/>
        <v>41.945665654902257</v>
      </c>
      <c r="J167" s="74"/>
    </row>
    <row r="168" spans="1:10" s="87" customFormat="1" ht="14.25" customHeight="1">
      <c r="A168" s="84">
        <v>29</v>
      </c>
      <c r="B168" s="85" t="s">
        <v>245</v>
      </c>
      <c r="C168" s="85">
        <v>10</v>
      </c>
      <c r="D168" s="72">
        <v>23.197336</v>
      </c>
      <c r="E168" s="85">
        <v>6</v>
      </c>
      <c r="F168" s="117">
        <v>4.4066840000000003</v>
      </c>
      <c r="G168" s="85">
        <v>9</v>
      </c>
      <c r="H168" s="117">
        <v>7.0290848508651056</v>
      </c>
      <c r="I168" s="73">
        <f t="shared" si="6"/>
        <v>34.633104850865102</v>
      </c>
      <c r="J168" s="74"/>
    </row>
    <row r="169" spans="1:10" s="87" customFormat="1" ht="14.25" customHeight="1">
      <c r="A169" s="84">
        <v>30</v>
      </c>
      <c r="B169" s="85" t="s">
        <v>246</v>
      </c>
      <c r="C169" s="85">
        <v>3</v>
      </c>
      <c r="D169" s="72">
        <v>14</v>
      </c>
      <c r="E169" s="85">
        <v>1</v>
      </c>
      <c r="F169" s="117">
        <v>10</v>
      </c>
      <c r="G169" s="85">
        <v>3</v>
      </c>
      <c r="H169" s="117">
        <v>0.91465993802186507</v>
      </c>
      <c r="I169" s="73">
        <f t="shared" si="6"/>
        <v>24.914659938021867</v>
      </c>
      <c r="J169" s="74"/>
    </row>
    <row r="170" spans="1:10" s="87" customFormat="1" ht="14.25" customHeight="1">
      <c r="A170" s="84">
        <v>31</v>
      </c>
      <c r="B170" s="85" t="s">
        <v>247</v>
      </c>
      <c r="C170" s="85">
        <v>5</v>
      </c>
      <c r="D170" s="72">
        <v>18.38</v>
      </c>
      <c r="E170" s="85">
        <v>0</v>
      </c>
      <c r="F170" s="117">
        <v>0</v>
      </c>
      <c r="G170" s="85">
        <v>16</v>
      </c>
      <c r="H170" s="117">
        <v>5.6358412076009303</v>
      </c>
      <c r="I170" s="73">
        <f t="shared" si="6"/>
        <v>24.015841207600928</v>
      </c>
      <c r="J170" s="74"/>
    </row>
    <row r="171" spans="1:10" s="87" customFormat="1" ht="14.25" customHeight="1">
      <c r="A171" s="84">
        <v>32</v>
      </c>
      <c r="B171" s="85" t="s">
        <v>248</v>
      </c>
      <c r="C171" s="85">
        <v>0</v>
      </c>
      <c r="D171" s="117">
        <v>0</v>
      </c>
      <c r="E171" s="85">
        <v>3</v>
      </c>
      <c r="F171" s="117">
        <v>-2.34565</v>
      </c>
      <c r="G171" s="85">
        <v>9</v>
      </c>
      <c r="H171" s="117">
        <v>25.243532865369716</v>
      </c>
      <c r="I171" s="73">
        <f t="shared" si="6"/>
        <v>22.897882865369716</v>
      </c>
      <c r="J171" s="74"/>
    </row>
    <row r="172" spans="1:10" s="87" customFormat="1" ht="14.25" customHeight="1">
      <c r="A172" s="84">
        <v>33</v>
      </c>
      <c r="B172" s="85" t="s">
        <v>249</v>
      </c>
      <c r="C172" s="85">
        <v>1</v>
      </c>
      <c r="D172" s="72">
        <v>0.4</v>
      </c>
      <c r="E172" s="85">
        <v>2</v>
      </c>
      <c r="F172" s="117">
        <v>5.3603579999999997</v>
      </c>
      <c r="G172" s="85">
        <v>9</v>
      </c>
      <c r="H172" s="117">
        <v>11.838211242145142</v>
      </c>
      <c r="I172" s="73">
        <f t="shared" ref="I172:I197" si="7">D172+F172+H172</f>
        <v>17.598569242145143</v>
      </c>
      <c r="J172" s="74"/>
    </row>
    <row r="173" spans="1:10" s="87" customFormat="1" ht="14.25" customHeight="1">
      <c r="A173" s="84">
        <v>34</v>
      </c>
      <c r="B173" s="85" t="s">
        <v>250</v>
      </c>
      <c r="C173" s="85">
        <v>0</v>
      </c>
      <c r="D173" s="117">
        <v>0</v>
      </c>
      <c r="E173" s="85">
        <v>1</v>
      </c>
      <c r="F173" s="117">
        <v>1.726817</v>
      </c>
      <c r="G173" s="85">
        <v>6</v>
      </c>
      <c r="H173" s="117">
        <v>14.482927175690804</v>
      </c>
      <c r="I173" s="73">
        <f t="shared" si="7"/>
        <v>16.209744175690805</v>
      </c>
      <c r="J173" s="74"/>
    </row>
    <row r="174" spans="1:10" s="87" customFormat="1" ht="14.25" customHeight="1">
      <c r="A174" s="84">
        <v>35</v>
      </c>
      <c r="B174" s="85" t="s">
        <v>251</v>
      </c>
      <c r="C174" s="85">
        <v>1</v>
      </c>
      <c r="D174" s="72">
        <v>0.434782</v>
      </c>
      <c r="E174" s="85">
        <v>2</v>
      </c>
      <c r="F174" s="117">
        <v>0.437</v>
      </c>
      <c r="G174" s="85">
        <v>9</v>
      </c>
      <c r="H174" s="117">
        <v>14.990641684772317</v>
      </c>
      <c r="I174" s="73">
        <f t="shared" si="7"/>
        <v>15.862423684772317</v>
      </c>
      <c r="J174" s="74"/>
    </row>
    <row r="175" spans="1:10" s="87" customFormat="1" ht="14.25" customHeight="1">
      <c r="A175" s="84">
        <v>36</v>
      </c>
      <c r="B175" s="85" t="s">
        <v>252</v>
      </c>
      <c r="C175" s="85">
        <v>2</v>
      </c>
      <c r="D175" s="72">
        <v>9.5500000000000007</v>
      </c>
      <c r="E175" s="85">
        <v>0</v>
      </c>
      <c r="F175" s="117">
        <v>0</v>
      </c>
      <c r="G175" s="85">
        <v>4</v>
      </c>
      <c r="H175" s="117">
        <v>5.9918976499956971</v>
      </c>
      <c r="I175" s="73">
        <f t="shared" si="7"/>
        <v>15.541897649995697</v>
      </c>
      <c r="J175" s="74"/>
    </row>
    <row r="176" spans="1:10" s="87" customFormat="1" ht="14.25" customHeight="1">
      <c r="A176" s="84">
        <v>37</v>
      </c>
      <c r="B176" s="85" t="s">
        <v>253</v>
      </c>
      <c r="C176" s="85">
        <v>2</v>
      </c>
      <c r="D176" s="72">
        <v>7.8</v>
      </c>
      <c r="E176" s="85">
        <v>0</v>
      </c>
      <c r="F176" s="117">
        <v>0</v>
      </c>
      <c r="G176" s="85">
        <v>33</v>
      </c>
      <c r="H176" s="117">
        <v>7.0765580108461643</v>
      </c>
      <c r="I176" s="73">
        <f t="shared" si="7"/>
        <v>14.876558010846164</v>
      </c>
      <c r="J176" s="74"/>
    </row>
    <row r="177" spans="1:10" s="87" customFormat="1" ht="14.25" customHeight="1">
      <c r="A177" s="84">
        <v>38</v>
      </c>
      <c r="B177" s="75" t="s">
        <v>254</v>
      </c>
      <c r="C177" s="85">
        <v>0</v>
      </c>
      <c r="D177" s="117">
        <v>0</v>
      </c>
      <c r="E177" s="85">
        <v>1</v>
      </c>
      <c r="F177" s="117">
        <v>11.101331999999999</v>
      </c>
      <c r="G177" s="85">
        <v>87</v>
      </c>
      <c r="H177" s="117">
        <v>3.3862246198467765</v>
      </c>
      <c r="I177" s="73">
        <f t="shared" si="7"/>
        <v>14.487556619846776</v>
      </c>
      <c r="J177" s="74"/>
    </row>
    <row r="178" spans="1:10" s="87" customFormat="1" ht="14.25" customHeight="1">
      <c r="A178" s="84">
        <v>39</v>
      </c>
      <c r="B178" s="85" t="s">
        <v>255</v>
      </c>
      <c r="C178" s="85">
        <v>1</v>
      </c>
      <c r="D178" s="72">
        <v>5</v>
      </c>
      <c r="E178" s="85">
        <v>0</v>
      </c>
      <c r="F178" s="117">
        <v>0</v>
      </c>
      <c r="G178" s="85">
        <v>16</v>
      </c>
      <c r="H178" s="117">
        <v>3.0511104415942212</v>
      </c>
      <c r="I178" s="73">
        <f t="shared" si="7"/>
        <v>8.0511104415942221</v>
      </c>
      <c r="J178" s="74"/>
    </row>
    <row r="179" spans="1:10" s="87" customFormat="1" ht="14.25" customHeight="1">
      <c r="A179" s="84">
        <v>40</v>
      </c>
      <c r="B179" s="85" t="s">
        <v>256</v>
      </c>
      <c r="C179" s="85">
        <v>1</v>
      </c>
      <c r="D179" s="72">
        <v>2.2555999999999998</v>
      </c>
      <c r="E179" s="85">
        <v>0</v>
      </c>
      <c r="F179" s="117">
        <v>0</v>
      </c>
      <c r="G179" s="85">
        <v>1</v>
      </c>
      <c r="H179" s="117">
        <v>5.3989842472238996</v>
      </c>
      <c r="I179" s="73">
        <f t="shared" si="7"/>
        <v>7.6545842472238999</v>
      </c>
      <c r="J179" s="74"/>
    </row>
    <row r="180" spans="1:10" s="87" customFormat="1" ht="14.25" customHeight="1">
      <c r="A180" s="84">
        <v>41</v>
      </c>
      <c r="B180" s="85" t="s">
        <v>257</v>
      </c>
      <c r="C180" s="85">
        <v>1</v>
      </c>
      <c r="D180" s="72">
        <v>1.5</v>
      </c>
      <c r="E180" s="85">
        <v>0</v>
      </c>
      <c r="F180" s="117">
        <v>0</v>
      </c>
      <c r="G180" s="85">
        <v>8</v>
      </c>
      <c r="H180" s="117">
        <v>5.2912359203322676</v>
      </c>
      <c r="I180" s="73">
        <f t="shared" si="7"/>
        <v>6.7912359203322676</v>
      </c>
      <c r="J180" s="74"/>
    </row>
    <row r="181" spans="1:10" s="87" customFormat="1" ht="14.25" customHeight="1">
      <c r="A181" s="84">
        <v>42</v>
      </c>
      <c r="B181" s="85" t="s">
        <v>64</v>
      </c>
      <c r="C181" s="85">
        <v>1</v>
      </c>
      <c r="D181" s="72">
        <v>1.833132</v>
      </c>
      <c r="E181" s="85">
        <v>1</v>
      </c>
      <c r="F181" s="117">
        <v>1.5</v>
      </c>
      <c r="G181" s="85">
        <v>1</v>
      </c>
      <c r="H181" s="117">
        <v>2.3645967117155902</v>
      </c>
      <c r="I181" s="73">
        <f t="shared" si="7"/>
        <v>5.6977287117155901</v>
      </c>
    </row>
    <row r="182" spans="1:10" s="87" customFormat="1" ht="14.25" customHeight="1">
      <c r="A182" s="84">
        <v>43</v>
      </c>
      <c r="B182" s="85" t="s">
        <v>258</v>
      </c>
      <c r="C182" s="85">
        <v>0</v>
      </c>
      <c r="D182" s="117">
        <v>0</v>
      </c>
      <c r="E182" s="85">
        <v>1</v>
      </c>
      <c r="F182" s="117">
        <v>5</v>
      </c>
      <c r="G182" s="85">
        <v>1</v>
      </c>
      <c r="H182" s="117">
        <v>0.52485000000000004</v>
      </c>
      <c r="I182" s="73">
        <f t="shared" si="7"/>
        <v>5.5248499999999998</v>
      </c>
    </row>
    <row r="183" spans="1:10" s="87" customFormat="1" ht="14.25" customHeight="1">
      <c r="A183" s="84">
        <v>44</v>
      </c>
      <c r="B183" s="75" t="s">
        <v>259</v>
      </c>
      <c r="C183" s="85">
        <v>1</v>
      </c>
      <c r="D183" s="72">
        <v>2.0191560000000002</v>
      </c>
      <c r="E183" s="85">
        <v>0</v>
      </c>
      <c r="F183" s="117">
        <v>0</v>
      </c>
      <c r="G183" s="85">
        <v>4</v>
      </c>
      <c r="H183" s="117">
        <v>2.2647172501506456</v>
      </c>
      <c r="I183" s="73">
        <f t="shared" si="7"/>
        <v>4.2838732501506458</v>
      </c>
    </row>
    <row r="184" spans="1:10" s="87" customFormat="1" ht="14.25" customHeight="1">
      <c r="A184" s="84">
        <v>45</v>
      </c>
      <c r="B184" s="85" t="s">
        <v>260</v>
      </c>
      <c r="C184" s="85">
        <v>1</v>
      </c>
      <c r="D184" s="72">
        <v>4.0522470000000004</v>
      </c>
      <c r="E184" s="85">
        <v>0</v>
      </c>
      <c r="F184" s="117">
        <v>0</v>
      </c>
      <c r="G184" s="85">
        <v>0</v>
      </c>
      <c r="H184" s="117">
        <v>0</v>
      </c>
      <c r="I184" s="73">
        <f t="shared" si="7"/>
        <v>4.0522470000000004</v>
      </c>
    </row>
    <row r="185" spans="1:10" s="87" customFormat="1" ht="14.25" customHeight="1">
      <c r="A185" s="84">
        <v>46</v>
      </c>
      <c r="B185" s="85" t="s">
        <v>261</v>
      </c>
      <c r="C185" s="85">
        <v>2</v>
      </c>
      <c r="D185" s="72">
        <v>0.17199999999999999</v>
      </c>
      <c r="E185" s="85">
        <v>1</v>
      </c>
      <c r="F185" s="117">
        <v>0.46842099999999998</v>
      </c>
      <c r="G185" s="85">
        <v>7</v>
      </c>
      <c r="H185" s="117">
        <v>3.2826052924722395</v>
      </c>
      <c r="I185" s="73">
        <f t="shared" si="7"/>
        <v>3.9230262924722394</v>
      </c>
    </row>
    <row r="186" spans="1:10" s="87" customFormat="1" ht="14.25" customHeight="1">
      <c r="A186" s="84">
        <v>47</v>
      </c>
      <c r="B186" s="85" t="s">
        <v>262</v>
      </c>
      <c r="C186" s="85">
        <v>1</v>
      </c>
      <c r="D186" s="72">
        <v>2.7</v>
      </c>
      <c r="E186" s="85">
        <v>0</v>
      </c>
      <c r="F186" s="117">
        <v>0</v>
      </c>
      <c r="G186" s="85">
        <v>1</v>
      </c>
      <c r="H186" s="117">
        <v>8.1776706550744593E-2</v>
      </c>
      <c r="I186" s="73">
        <f t="shared" si="7"/>
        <v>2.7817767065507448</v>
      </c>
    </row>
    <row r="187" spans="1:10" s="87" customFormat="1" ht="14.25" customHeight="1">
      <c r="A187" s="84">
        <v>48</v>
      </c>
      <c r="B187" s="85" t="s">
        <v>263</v>
      </c>
      <c r="C187" s="85">
        <v>0</v>
      </c>
      <c r="D187" s="117">
        <v>0</v>
      </c>
      <c r="E187" s="85">
        <v>0</v>
      </c>
      <c r="F187" s="117">
        <v>0</v>
      </c>
      <c r="G187" s="85">
        <v>4</v>
      </c>
      <c r="H187" s="117">
        <v>2.2957520493242662</v>
      </c>
      <c r="I187" s="73">
        <f t="shared" si="7"/>
        <v>2.2957520493242662</v>
      </c>
    </row>
    <row r="188" spans="1:10" s="87" customFormat="1" ht="14.25" customHeight="1">
      <c r="A188" s="84">
        <v>49</v>
      </c>
      <c r="B188" s="85" t="s">
        <v>264</v>
      </c>
      <c r="C188" s="85"/>
      <c r="D188" s="117"/>
      <c r="E188" s="85"/>
      <c r="F188" s="117"/>
      <c r="G188" s="85">
        <v>1</v>
      </c>
      <c r="H188" s="117">
        <v>0.87892743393302897</v>
      </c>
      <c r="I188" s="73">
        <f t="shared" si="7"/>
        <v>0.87892743393302897</v>
      </c>
    </row>
    <row r="189" spans="1:10" s="87" customFormat="1" ht="14.25" customHeight="1">
      <c r="A189" s="84">
        <v>50</v>
      </c>
      <c r="B189" s="85" t="s">
        <v>65</v>
      </c>
      <c r="C189" s="85">
        <v>0</v>
      </c>
      <c r="D189" s="117">
        <v>0</v>
      </c>
      <c r="E189" s="85">
        <v>0</v>
      </c>
      <c r="F189" s="117">
        <v>0</v>
      </c>
      <c r="G189" s="85">
        <v>2</v>
      </c>
      <c r="H189" s="117">
        <v>0.86080743737625842</v>
      </c>
      <c r="I189" s="73">
        <f t="shared" si="7"/>
        <v>0.86080743737625842</v>
      </c>
    </row>
    <row r="190" spans="1:10" s="87" customFormat="1" ht="14.25" customHeight="1">
      <c r="A190" s="84">
        <v>51</v>
      </c>
      <c r="B190" s="85" t="s">
        <v>265</v>
      </c>
      <c r="C190" s="85">
        <v>1</v>
      </c>
      <c r="D190" s="72">
        <v>0.215</v>
      </c>
      <c r="E190" s="85">
        <v>0</v>
      </c>
      <c r="F190" s="117">
        <v>0</v>
      </c>
      <c r="G190" s="85">
        <v>3</v>
      </c>
      <c r="H190" s="117">
        <v>0.20280623224584671</v>
      </c>
      <c r="I190" s="73">
        <f t="shared" si="7"/>
        <v>0.41780623224584668</v>
      </c>
    </row>
    <row r="191" spans="1:10" s="87" customFormat="1" ht="14.25" customHeight="1">
      <c r="A191" s="84">
        <v>52</v>
      </c>
      <c r="B191" s="85" t="s">
        <v>66</v>
      </c>
      <c r="C191" s="85">
        <v>0</v>
      </c>
      <c r="D191" s="117">
        <v>0</v>
      </c>
      <c r="E191" s="85">
        <v>0</v>
      </c>
      <c r="F191" s="117">
        <v>0</v>
      </c>
      <c r="G191" s="85">
        <v>3</v>
      </c>
      <c r="H191" s="117">
        <v>0.30864250667125709</v>
      </c>
      <c r="I191" s="73">
        <f t="shared" si="7"/>
        <v>0.30864250667125709</v>
      </c>
    </row>
    <row r="192" spans="1:10" s="87" customFormat="1" ht="14.25" customHeight="1">
      <c r="A192" s="84">
        <v>53</v>
      </c>
      <c r="B192" s="85" t="s">
        <v>266</v>
      </c>
      <c r="C192" s="85"/>
      <c r="D192" s="117"/>
      <c r="E192" s="85"/>
      <c r="F192" s="117"/>
      <c r="G192" s="85">
        <v>1</v>
      </c>
      <c r="H192" s="117">
        <v>0.13584661728501299</v>
      </c>
      <c r="I192" s="73">
        <f t="shared" si="7"/>
        <v>0.13584661728501299</v>
      </c>
    </row>
    <row r="193" spans="1:9" s="87" customFormat="1" ht="14.25" customHeight="1">
      <c r="A193" s="84">
        <v>54</v>
      </c>
      <c r="B193" s="85" t="s">
        <v>267</v>
      </c>
      <c r="C193" s="85"/>
      <c r="D193" s="117"/>
      <c r="E193" s="85"/>
      <c r="F193" s="117"/>
      <c r="G193" s="85">
        <v>2</v>
      </c>
      <c r="H193" s="117">
        <v>0.11621330808298187</v>
      </c>
      <c r="I193" s="73">
        <f t="shared" si="7"/>
        <v>0.11621330808298187</v>
      </c>
    </row>
    <row r="194" spans="1:9" s="87" customFormat="1" ht="14.25" customHeight="1">
      <c r="A194" s="84">
        <v>55</v>
      </c>
      <c r="B194" s="85" t="s">
        <v>268</v>
      </c>
      <c r="C194" s="85">
        <v>0</v>
      </c>
      <c r="D194" s="117">
        <v>0</v>
      </c>
      <c r="E194" s="85">
        <v>0</v>
      </c>
      <c r="F194" s="117">
        <v>0</v>
      </c>
      <c r="G194" s="85">
        <v>1</v>
      </c>
      <c r="H194" s="117">
        <v>8.4090746061805999E-2</v>
      </c>
      <c r="I194" s="73">
        <f t="shared" si="7"/>
        <v>8.4090746061805999E-2</v>
      </c>
    </row>
    <row r="195" spans="1:9" s="87" customFormat="1" ht="14.25" customHeight="1">
      <c r="A195" s="84">
        <v>56</v>
      </c>
      <c r="B195" s="85" t="s">
        <v>269</v>
      </c>
      <c r="C195" s="85">
        <v>0</v>
      </c>
      <c r="D195" s="117">
        <v>0</v>
      </c>
      <c r="E195" s="85">
        <v>0</v>
      </c>
      <c r="F195" s="117">
        <v>0</v>
      </c>
      <c r="G195" s="85">
        <v>1</v>
      </c>
      <c r="H195" s="117">
        <v>4.3040371868812904E-2</v>
      </c>
      <c r="I195" s="73">
        <f t="shared" si="7"/>
        <v>4.3040371868812904E-2</v>
      </c>
    </row>
    <row r="196" spans="1:9" s="87" customFormat="1" ht="14.25" customHeight="1">
      <c r="A196" s="84">
        <v>57</v>
      </c>
      <c r="B196" s="85" t="s">
        <v>270</v>
      </c>
      <c r="C196" s="85"/>
      <c r="D196" s="117"/>
      <c r="E196" s="85"/>
      <c r="F196" s="117"/>
      <c r="G196" s="85">
        <v>1</v>
      </c>
      <c r="H196" s="117">
        <v>3.4432297495050397E-2</v>
      </c>
      <c r="I196" s="73">
        <f t="shared" si="7"/>
        <v>3.4432297495050397E-2</v>
      </c>
    </row>
    <row r="197" spans="1:9" s="87" customFormat="1" ht="14.25" customHeight="1">
      <c r="A197" s="84">
        <v>58</v>
      </c>
      <c r="B197" s="85" t="s">
        <v>271</v>
      </c>
      <c r="C197" s="85">
        <v>0</v>
      </c>
      <c r="D197" s="117">
        <v>0</v>
      </c>
      <c r="E197" s="85">
        <v>2</v>
      </c>
      <c r="F197" s="117">
        <v>-158.50708299999999</v>
      </c>
      <c r="G197" s="85">
        <v>8</v>
      </c>
      <c r="H197" s="117">
        <v>23.220261392508387</v>
      </c>
      <c r="I197" s="73">
        <f t="shared" si="7"/>
        <v>-135.28682160749162</v>
      </c>
    </row>
    <row r="198" spans="1:9" s="81" customFormat="1" ht="12.75">
      <c r="A198" s="136" t="s">
        <v>173</v>
      </c>
      <c r="B198" s="137"/>
      <c r="C198" s="94">
        <f t="shared" ref="C198:I198" si="8">SUM(C140:C197)</f>
        <v>1418</v>
      </c>
      <c r="D198" s="95">
        <f t="shared" si="8"/>
        <v>8437.4136429999962</v>
      </c>
      <c r="E198" s="94">
        <f t="shared" si="8"/>
        <v>526</v>
      </c>
      <c r="F198" s="119">
        <f t="shared" si="8"/>
        <v>3723.5558872890624</v>
      </c>
      <c r="G198" s="94">
        <f t="shared" si="8"/>
        <v>4125</v>
      </c>
      <c r="H198" s="95">
        <f t="shared" si="8"/>
        <v>3510.094329539636</v>
      </c>
      <c r="I198" s="96">
        <f t="shared" si="8"/>
        <v>15671.063859828691</v>
      </c>
    </row>
  </sheetData>
  <sortState ref="B140:I197">
    <sortCondition descending="1" ref="I140:I197"/>
  </sortState>
  <mergeCells count="10">
    <mergeCell ref="A1:I1"/>
    <mergeCell ref="A198:B198"/>
    <mergeCell ref="A5:I5"/>
    <mergeCell ref="A6:I6"/>
    <mergeCell ref="A27:B27"/>
    <mergeCell ref="A32:I32"/>
    <mergeCell ref="A33:I33"/>
    <mergeCell ref="A134:B134"/>
    <mergeCell ref="A136:I136"/>
    <mergeCell ref="A137:I137"/>
  </mergeCells>
  <conditionalFormatting sqref="B138 B7 B27:B31 B33:B34 B47:B48 B51:B67 B69:B72 B74:B76 B78:B86 B88:B92 B94:B135 B140:B65573">
    <cfRule type="duplicateValues" dxfId="86" priority="151" stopIfTrue="1"/>
    <cfRule type="duplicateValues" dxfId="85" priority="152" stopIfTrue="1"/>
  </conditionalFormatting>
  <conditionalFormatting sqref="B140:B197">
    <cfRule type="duplicateValues" dxfId="84" priority="157" stopIfTrue="1"/>
  </conditionalFormatting>
  <conditionalFormatting sqref="B47:B48 B51:B67 B69:B72 B74:B76 B78:B86 B88:B92 B94:B133">
    <cfRule type="duplicateValues" dxfId="83" priority="163" stopIfTrue="1"/>
  </conditionalFormatting>
  <conditionalFormatting sqref="B4">
    <cfRule type="duplicateValues" dxfId="82" priority="80" stopIfTrue="1"/>
    <cfRule type="duplicateValues" dxfId="81" priority="81" stopIfTrue="1"/>
  </conditionalFormatting>
  <conditionalFormatting sqref="B3">
    <cfRule type="duplicateValues" dxfId="80" priority="78" stopIfTrue="1"/>
    <cfRule type="duplicateValues" dxfId="79" priority="79" stopIfTrue="1"/>
  </conditionalFormatting>
  <conditionalFormatting sqref="B5">
    <cfRule type="duplicateValues" dxfId="78" priority="76" stopIfTrue="1"/>
    <cfRule type="duplicateValues" dxfId="77" priority="77" stopIfTrue="1"/>
  </conditionalFormatting>
  <conditionalFormatting sqref="B6">
    <cfRule type="duplicateValues" dxfId="76" priority="74" stopIfTrue="1"/>
    <cfRule type="duplicateValues" dxfId="75" priority="75" stopIfTrue="1"/>
  </conditionalFormatting>
  <conditionalFormatting sqref="B8">
    <cfRule type="duplicateValues" dxfId="74" priority="72" stopIfTrue="1"/>
    <cfRule type="duplicateValues" dxfId="73" priority="73" stopIfTrue="1"/>
  </conditionalFormatting>
  <conditionalFormatting sqref="B9">
    <cfRule type="duplicateValues" dxfId="72" priority="70" stopIfTrue="1"/>
    <cfRule type="duplicateValues" dxfId="71" priority="71" stopIfTrue="1"/>
  </conditionalFormatting>
  <conditionalFormatting sqref="B10">
    <cfRule type="duplicateValues" dxfId="70" priority="68" stopIfTrue="1"/>
    <cfRule type="duplicateValues" dxfId="69" priority="69" stopIfTrue="1"/>
  </conditionalFormatting>
  <conditionalFormatting sqref="B11">
    <cfRule type="duplicateValues" dxfId="68" priority="66" stopIfTrue="1"/>
    <cfRule type="duplicateValues" dxfId="67" priority="67" stopIfTrue="1"/>
  </conditionalFormatting>
  <conditionalFormatting sqref="B12">
    <cfRule type="duplicateValues" dxfId="66" priority="64" stopIfTrue="1"/>
    <cfRule type="duplicateValues" dxfId="65" priority="65" stopIfTrue="1"/>
  </conditionalFormatting>
  <conditionalFormatting sqref="B13">
    <cfRule type="duplicateValues" dxfId="64" priority="62" stopIfTrue="1"/>
    <cfRule type="duplicateValues" dxfId="63" priority="63" stopIfTrue="1"/>
  </conditionalFormatting>
  <conditionalFormatting sqref="B14">
    <cfRule type="duplicateValues" dxfId="62" priority="60" stopIfTrue="1"/>
    <cfRule type="duplicateValues" dxfId="61" priority="61" stopIfTrue="1"/>
  </conditionalFormatting>
  <conditionalFormatting sqref="B15">
    <cfRule type="duplicateValues" dxfId="60" priority="58" stopIfTrue="1"/>
    <cfRule type="duplicateValues" dxfId="59" priority="59" stopIfTrue="1"/>
  </conditionalFormatting>
  <conditionalFormatting sqref="B16">
    <cfRule type="duplicateValues" dxfId="58" priority="56" stopIfTrue="1"/>
    <cfRule type="duplicateValues" dxfId="57" priority="57" stopIfTrue="1"/>
  </conditionalFormatting>
  <conditionalFormatting sqref="B17">
    <cfRule type="duplicateValues" dxfId="56" priority="54" stopIfTrue="1"/>
    <cfRule type="duplicateValues" dxfId="55" priority="55" stopIfTrue="1"/>
  </conditionalFormatting>
  <conditionalFormatting sqref="B18">
    <cfRule type="duplicateValues" dxfId="54" priority="52" stopIfTrue="1"/>
    <cfRule type="duplicateValues" dxfId="53" priority="53" stopIfTrue="1"/>
  </conditionalFormatting>
  <conditionalFormatting sqref="B19">
    <cfRule type="duplicateValues" dxfId="52" priority="50" stopIfTrue="1"/>
    <cfRule type="duplicateValues" dxfId="51" priority="51" stopIfTrue="1"/>
  </conditionalFormatting>
  <conditionalFormatting sqref="B20">
    <cfRule type="duplicateValues" dxfId="50" priority="48" stopIfTrue="1"/>
    <cfRule type="duplicateValues" dxfId="49" priority="49" stopIfTrue="1"/>
  </conditionalFormatting>
  <conditionalFormatting sqref="B21">
    <cfRule type="duplicateValues" dxfId="48" priority="46" stopIfTrue="1"/>
    <cfRule type="duplicateValues" dxfId="47" priority="47" stopIfTrue="1"/>
  </conditionalFormatting>
  <conditionalFormatting sqref="B22">
    <cfRule type="duplicateValues" dxfId="46" priority="44" stopIfTrue="1"/>
    <cfRule type="duplicateValues" dxfId="45" priority="45" stopIfTrue="1"/>
  </conditionalFormatting>
  <conditionalFormatting sqref="B23">
    <cfRule type="duplicateValues" dxfId="44" priority="42" stopIfTrue="1"/>
    <cfRule type="duplicateValues" dxfId="43" priority="43" stopIfTrue="1"/>
  </conditionalFormatting>
  <conditionalFormatting sqref="B24">
    <cfRule type="duplicateValues" dxfId="42" priority="40" stopIfTrue="1"/>
    <cfRule type="duplicateValues" dxfId="41" priority="41" stopIfTrue="1"/>
  </conditionalFormatting>
  <conditionalFormatting sqref="B25">
    <cfRule type="duplicateValues" dxfId="40" priority="38" stopIfTrue="1"/>
    <cfRule type="duplicateValues" dxfId="39" priority="39" stopIfTrue="1"/>
  </conditionalFormatting>
  <conditionalFormatting sqref="B26">
    <cfRule type="duplicateValues" dxfId="38" priority="36" stopIfTrue="1"/>
    <cfRule type="duplicateValues" dxfId="37" priority="37" stopIfTrue="1"/>
  </conditionalFormatting>
  <conditionalFormatting sqref="B32">
    <cfRule type="duplicateValues" dxfId="36" priority="34" stopIfTrue="1"/>
    <cfRule type="duplicateValues" dxfId="35" priority="35" stopIfTrue="1"/>
  </conditionalFormatting>
  <conditionalFormatting sqref="B35">
    <cfRule type="duplicateValues" dxfId="34" priority="32" stopIfTrue="1"/>
    <cfRule type="duplicateValues" dxfId="33" priority="33" stopIfTrue="1"/>
  </conditionalFormatting>
  <conditionalFormatting sqref="B36:B45">
    <cfRule type="duplicateValues" dxfId="32" priority="29" stopIfTrue="1"/>
    <cfRule type="duplicateValues" dxfId="31" priority="30" stopIfTrue="1"/>
  </conditionalFormatting>
  <conditionalFormatting sqref="B36:B45">
    <cfRule type="duplicateValues" dxfId="30" priority="31" stopIfTrue="1"/>
  </conditionalFormatting>
  <conditionalFormatting sqref="B46">
    <cfRule type="duplicateValues" dxfId="29" priority="26" stopIfTrue="1"/>
    <cfRule type="duplicateValues" dxfId="28" priority="27" stopIfTrue="1"/>
  </conditionalFormatting>
  <conditionalFormatting sqref="B46">
    <cfRule type="duplicateValues" dxfId="27" priority="28" stopIfTrue="1"/>
  </conditionalFormatting>
  <conditionalFormatting sqref="B49">
    <cfRule type="duplicateValues" dxfId="26" priority="23" stopIfTrue="1"/>
    <cfRule type="duplicateValues" dxfId="25" priority="24" stopIfTrue="1"/>
  </conditionalFormatting>
  <conditionalFormatting sqref="B49">
    <cfRule type="duplicateValues" dxfId="24" priority="25" stopIfTrue="1"/>
  </conditionalFormatting>
  <conditionalFormatting sqref="B50">
    <cfRule type="duplicateValues" dxfId="23" priority="20" stopIfTrue="1"/>
    <cfRule type="duplicateValues" dxfId="22" priority="21" stopIfTrue="1"/>
  </conditionalFormatting>
  <conditionalFormatting sqref="B50">
    <cfRule type="duplicateValues" dxfId="21" priority="22" stopIfTrue="1"/>
  </conditionalFormatting>
  <conditionalFormatting sqref="B68">
    <cfRule type="duplicateValues" dxfId="20" priority="17" stopIfTrue="1"/>
    <cfRule type="duplicateValues" dxfId="19" priority="18" stopIfTrue="1"/>
  </conditionalFormatting>
  <conditionalFormatting sqref="B68">
    <cfRule type="duplicateValues" dxfId="18" priority="19" stopIfTrue="1"/>
  </conditionalFormatting>
  <conditionalFormatting sqref="B73">
    <cfRule type="duplicateValues" dxfId="17" priority="14" stopIfTrue="1"/>
    <cfRule type="duplicateValues" dxfId="16" priority="15" stopIfTrue="1"/>
  </conditionalFormatting>
  <conditionalFormatting sqref="B73">
    <cfRule type="duplicateValues" dxfId="15" priority="16" stopIfTrue="1"/>
  </conditionalFormatting>
  <conditionalFormatting sqref="B77">
    <cfRule type="duplicateValues" dxfId="14" priority="11" stopIfTrue="1"/>
    <cfRule type="duplicateValues" dxfId="13" priority="12" stopIfTrue="1"/>
  </conditionalFormatting>
  <conditionalFormatting sqref="B77">
    <cfRule type="duplicateValues" dxfId="12" priority="13" stopIfTrue="1"/>
  </conditionalFormatting>
  <conditionalFormatting sqref="B87">
    <cfRule type="duplicateValues" dxfId="11" priority="8" stopIfTrue="1"/>
    <cfRule type="duplicateValues" dxfId="10" priority="9" stopIfTrue="1"/>
  </conditionalFormatting>
  <conditionalFormatting sqref="B87">
    <cfRule type="duplicateValues" dxfId="9" priority="10" stopIfTrue="1"/>
  </conditionalFormatting>
  <conditionalFormatting sqref="B93">
    <cfRule type="duplicateValues" dxfId="8" priority="5" stopIfTrue="1"/>
    <cfRule type="duplicateValues" dxfId="7" priority="6" stopIfTrue="1"/>
  </conditionalFormatting>
  <conditionalFormatting sqref="B93">
    <cfRule type="duplicateValues" dxfId="6" priority="7" stopIfTrue="1"/>
  </conditionalFormatting>
  <conditionalFormatting sqref="B136">
    <cfRule type="duplicateValues" dxfId="5" priority="3" stopIfTrue="1"/>
    <cfRule type="duplicateValues" dxfId="4" priority="4" stopIfTrue="1"/>
  </conditionalFormatting>
  <conditionalFormatting sqref="B139">
    <cfRule type="duplicateValues" dxfId="3" priority="1" stopIfTrue="1"/>
    <cfRule type="duplicateValues" dxfId="2" priority="2" stopIfTrue="1"/>
  </conditionalFormatting>
  <pageMargins left="0.45" right="0.45" top="0.5" bottom="0.5" header="0.3" footer="0.3"/>
  <pageSetup paperSize="9" scale="82" fitToHeight="0" orientation="portrait" r:id="rId1"/>
  <headerFooter>
    <oddFooter>Page &amp;P of &amp;N</oddFooter>
  </headerFooter>
  <rowBreaks count="2" manualBreakCount="2">
    <brk id="31" max="8" man="1"/>
    <brk id="13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7"/>
  <sheetViews>
    <sheetView tabSelected="1" zoomScaleNormal="100" workbookViewId="0">
      <selection activeCell="A245" sqref="A245"/>
    </sheetView>
  </sheetViews>
  <sheetFormatPr defaultRowHeight="15.75"/>
  <cols>
    <col min="1" max="1" width="7.42578125" style="100" customWidth="1"/>
    <col min="2" max="2" width="51" style="99" customWidth="1"/>
    <col min="3" max="3" width="14.85546875" style="97" customWidth="1"/>
    <col min="4" max="4" width="16.42578125" style="101" customWidth="1"/>
    <col min="5" max="5" width="14.28515625" style="99" customWidth="1"/>
    <col min="6" max="16384" width="9.140625" style="99"/>
  </cols>
  <sheetData>
    <row r="1" spans="1:9">
      <c r="A1" s="134" t="s">
        <v>272</v>
      </c>
      <c r="B1" s="134"/>
      <c r="C1" s="134"/>
      <c r="D1" s="134"/>
      <c r="E1" s="122"/>
      <c r="F1" s="122"/>
      <c r="G1" s="122"/>
      <c r="H1" s="122"/>
      <c r="I1" s="122"/>
    </row>
    <row r="3" spans="1:9" ht="15" customHeight="1">
      <c r="A3" s="1" t="s">
        <v>144</v>
      </c>
      <c r="B3"/>
      <c r="D3" s="98"/>
    </row>
    <row r="4" spans="1:9" ht="15" customHeight="1"/>
    <row r="5" spans="1:9" ht="15.75" customHeight="1">
      <c r="A5" s="145" t="s">
        <v>273</v>
      </c>
      <c r="B5" s="145"/>
      <c r="C5" s="145"/>
      <c r="D5" s="145"/>
    </row>
    <row r="6" spans="1:9" ht="15" customHeight="1">
      <c r="A6" s="146" t="s">
        <v>274</v>
      </c>
      <c r="B6" s="146"/>
      <c r="C6" s="146"/>
      <c r="D6" s="146"/>
    </row>
    <row r="7" spans="1:9" ht="15.75" customHeight="1"/>
    <row r="8" spans="1:9" ht="78.75">
      <c r="A8" s="102" t="s">
        <v>121</v>
      </c>
      <c r="B8" s="103" t="s">
        <v>147</v>
      </c>
      <c r="C8" s="104" t="s">
        <v>275</v>
      </c>
      <c r="D8" s="105" t="s">
        <v>276</v>
      </c>
    </row>
    <row r="9" spans="1:9">
      <c r="A9" s="106">
        <v>1</v>
      </c>
      <c r="B9" s="107" t="s">
        <v>155</v>
      </c>
      <c r="C9" s="108">
        <v>14856</v>
      </c>
      <c r="D9" s="109">
        <v>221393.63481824994</v>
      </c>
    </row>
    <row r="10" spans="1:9">
      <c r="A10" s="106">
        <v>2</v>
      </c>
      <c r="B10" s="107" t="s">
        <v>158</v>
      </c>
      <c r="C10" s="108">
        <v>906</v>
      </c>
      <c r="D10" s="109">
        <v>58355.276530609997</v>
      </c>
    </row>
    <row r="11" spans="1:9" ht="31.5">
      <c r="A11" s="106">
        <v>3</v>
      </c>
      <c r="B11" s="107" t="s">
        <v>156</v>
      </c>
      <c r="C11" s="108">
        <v>135</v>
      </c>
      <c r="D11" s="109">
        <v>27535.777049</v>
      </c>
    </row>
    <row r="12" spans="1:9">
      <c r="A12" s="106">
        <v>4</v>
      </c>
      <c r="B12" s="107" t="s">
        <v>162</v>
      </c>
      <c r="C12" s="108">
        <v>1740</v>
      </c>
      <c r="D12" s="109">
        <v>13937.878721650002</v>
      </c>
    </row>
    <row r="13" spans="1:9">
      <c r="A13" s="106">
        <v>5</v>
      </c>
      <c r="B13" s="107" t="s">
        <v>161</v>
      </c>
      <c r="C13" s="108">
        <v>882</v>
      </c>
      <c r="D13" s="109">
        <v>12079.78093151</v>
      </c>
    </row>
    <row r="14" spans="1:9" ht="31.5">
      <c r="A14" s="106">
        <v>6</v>
      </c>
      <c r="B14" s="107" t="s">
        <v>157</v>
      </c>
      <c r="C14" s="108">
        <v>4949</v>
      </c>
      <c r="D14" s="109">
        <v>8270.3035719899999</v>
      </c>
    </row>
    <row r="15" spans="1:9">
      <c r="A15" s="106">
        <v>7</v>
      </c>
      <c r="B15" s="107" t="s">
        <v>164</v>
      </c>
      <c r="C15" s="108">
        <v>858</v>
      </c>
      <c r="D15" s="109">
        <v>5161.5633462400001</v>
      </c>
    </row>
    <row r="16" spans="1:9">
      <c r="A16" s="106">
        <v>8</v>
      </c>
      <c r="B16" s="107" t="s">
        <v>170</v>
      </c>
      <c r="C16" s="108">
        <v>108</v>
      </c>
      <c r="D16" s="109">
        <v>4896.9483710000004</v>
      </c>
    </row>
    <row r="17" spans="1:4">
      <c r="A17" s="106">
        <v>9</v>
      </c>
      <c r="B17" s="107" t="s">
        <v>166</v>
      </c>
      <c r="C17" s="108">
        <v>555</v>
      </c>
      <c r="D17" s="109">
        <v>4394.7237606000008</v>
      </c>
    </row>
    <row r="18" spans="1:4">
      <c r="A18" s="106">
        <v>10</v>
      </c>
      <c r="B18" s="107" t="s">
        <v>163</v>
      </c>
      <c r="C18" s="108">
        <v>2266</v>
      </c>
      <c r="D18" s="109">
        <v>3924.6398129999998</v>
      </c>
    </row>
    <row r="19" spans="1:4">
      <c r="A19" s="106">
        <v>11</v>
      </c>
      <c r="B19" s="107" t="s">
        <v>165</v>
      </c>
      <c r="C19" s="108">
        <v>504</v>
      </c>
      <c r="D19" s="109">
        <v>3599.9421040000002</v>
      </c>
    </row>
    <row r="20" spans="1:4">
      <c r="A20" s="106">
        <v>12</v>
      </c>
      <c r="B20" s="107" t="s">
        <v>159</v>
      </c>
      <c r="C20" s="108">
        <v>3391</v>
      </c>
      <c r="D20" s="109">
        <v>3497.6478354999999</v>
      </c>
    </row>
    <row r="21" spans="1:4">
      <c r="A21" s="106">
        <v>13</v>
      </c>
      <c r="B21" s="107" t="s">
        <v>172</v>
      </c>
      <c r="C21" s="108">
        <v>136</v>
      </c>
      <c r="D21" s="109">
        <v>3390.4376390000002</v>
      </c>
    </row>
    <row r="22" spans="1:4" ht="31.5">
      <c r="A22" s="106">
        <v>14</v>
      </c>
      <c r="B22" s="107" t="s">
        <v>169</v>
      </c>
      <c r="C22" s="108">
        <v>78</v>
      </c>
      <c r="D22" s="109">
        <v>2859.304517</v>
      </c>
    </row>
    <row r="23" spans="1:4">
      <c r="A23" s="106">
        <v>15</v>
      </c>
      <c r="B23" s="107" t="s">
        <v>168</v>
      </c>
      <c r="C23" s="108">
        <v>154</v>
      </c>
      <c r="D23" s="109">
        <v>1985.264543</v>
      </c>
    </row>
    <row r="24" spans="1:4">
      <c r="A24" s="106">
        <v>16</v>
      </c>
      <c r="B24" s="107" t="s">
        <v>167</v>
      </c>
      <c r="C24" s="108">
        <v>469</v>
      </c>
      <c r="D24" s="109">
        <v>984.36792500000001</v>
      </c>
    </row>
    <row r="25" spans="1:4">
      <c r="A25" s="106">
        <v>17</v>
      </c>
      <c r="B25" s="107" t="s">
        <v>160</v>
      </c>
      <c r="C25" s="108">
        <v>76</v>
      </c>
      <c r="D25" s="109">
        <v>826.24447899999996</v>
      </c>
    </row>
    <row r="26" spans="1:4">
      <c r="A26" s="106">
        <v>18</v>
      </c>
      <c r="B26" s="107" t="s">
        <v>171</v>
      </c>
      <c r="C26" s="108">
        <v>143</v>
      </c>
      <c r="D26" s="109">
        <v>807.68095500000004</v>
      </c>
    </row>
    <row r="27" spans="1:4">
      <c r="A27" s="106">
        <v>19</v>
      </c>
      <c r="B27" s="107" t="s">
        <v>277</v>
      </c>
      <c r="C27" s="108">
        <v>6</v>
      </c>
      <c r="D27" s="109">
        <v>8.3710439999999995</v>
      </c>
    </row>
    <row r="28" spans="1:4" ht="17.25" customHeight="1">
      <c r="A28" s="144" t="s">
        <v>173</v>
      </c>
      <c r="B28" s="144"/>
      <c r="C28" s="111">
        <f>SUM(C9:C27)</f>
        <v>32212</v>
      </c>
      <c r="D28" s="112">
        <f>SUM(D9:D27)</f>
        <v>377909.78795535001</v>
      </c>
    </row>
    <row r="29" spans="1:4" ht="15.75" customHeight="1"/>
    <row r="30" spans="1:4" ht="12.75" customHeight="1"/>
    <row r="31" spans="1:4" ht="12.75" customHeight="1"/>
    <row r="32" spans="1:4" ht="12.75" customHeight="1"/>
    <row r="33" spans="1:4" ht="12.75" customHeight="1"/>
    <row r="34" spans="1:4" ht="24" customHeight="1">
      <c r="A34" s="145" t="s">
        <v>278</v>
      </c>
      <c r="B34" s="145"/>
      <c r="C34" s="145"/>
      <c r="D34" s="145"/>
    </row>
    <row r="35" spans="1:4" ht="12" customHeight="1">
      <c r="A35" s="147" t="str">
        <f>A6</f>
        <v>(Valid projects accumulated as of June 20, 2020)</v>
      </c>
      <c r="B35" s="147"/>
      <c r="C35" s="147"/>
      <c r="D35" s="147"/>
    </row>
    <row r="36" spans="1:4" ht="15.75" customHeight="1"/>
    <row r="37" spans="1:4" ht="78.75">
      <c r="A37" s="102" t="s">
        <v>121</v>
      </c>
      <c r="B37" s="103" t="s">
        <v>175</v>
      </c>
      <c r="C37" s="104" t="s">
        <v>275</v>
      </c>
      <c r="D37" s="105" t="s">
        <v>276</v>
      </c>
    </row>
    <row r="38" spans="1:4" ht="18" customHeight="1">
      <c r="A38" s="106">
        <v>1</v>
      </c>
      <c r="B38" s="107" t="s">
        <v>179</v>
      </c>
      <c r="C38" s="108">
        <v>8826</v>
      </c>
      <c r="D38" s="109">
        <v>68315.881168519991</v>
      </c>
    </row>
    <row r="39" spans="1:4" ht="18" customHeight="1">
      <c r="A39" s="106">
        <v>2</v>
      </c>
      <c r="B39" s="107" t="s">
        <v>178</v>
      </c>
      <c r="C39" s="108">
        <v>4548</v>
      </c>
      <c r="D39" s="109">
        <v>60097.695087019994</v>
      </c>
    </row>
    <row r="40" spans="1:4" ht="18" customHeight="1">
      <c r="A40" s="106">
        <v>3</v>
      </c>
      <c r="B40" s="107" t="s">
        <v>14</v>
      </c>
      <c r="C40" s="108">
        <v>2532</v>
      </c>
      <c r="D40" s="109">
        <v>54742.269076249999</v>
      </c>
    </row>
    <row r="41" spans="1:4" ht="18" customHeight="1">
      <c r="A41" s="106">
        <v>4</v>
      </c>
      <c r="B41" s="107" t="s">
        <v>180</v>
      </c>
      <c r="C41" s="108">
        <v>2750</v>
      </c>
      <c r="D41" s="109">
        <v>33238.180048449998</v>
      </c>
    </row>
    <row r="42" spans="1:4" ht="18" customHeight="1">
      <c r="A42" s="106">
        <v>5</v>
      </c>
      <c r="B42" s="107" t="s">
        <v>181</v>
      </c>
      <c r="C42" s="108">
        <v>1877</v>
      </c>
      <c r="D42" s="109">
        <v>24731.113018930002</v>
      </c>
    </row>
    <row r="43" spans="1:4" ht="18" customHeight="1">
      <c r="A43" s="106">
        <v>6</v>
      </c>
      <c r="B43" s="107" t="s">
        <v>182</v>
      </c>
      <c r="C43" s="108">
        <v>856</v>
      </c>
      <c r="D43" s="109">
        <v>21913.183046729999</v>
      </c>
    </row>
    <row r="44" spans="1:4" ht="18" customHeight="1">
      <c r="A44" s="106">
        <v>7</v>
      </c>
      <c r="B44" s="107" t="s">
        <v>177</v>
      </c>
      <c r="C44" s="108">
        <v>3004</v>
      </c>
      <c r="D44" s="109">
        <v>20994.890122429999</v>
      </c>
    </row>
    <row r="45" spans="1:4" ht="18" customHeight="1">
      <c r="A45" s="106">
        <v>8</v>
      </c>
      <c r="B45" s="107" t="s">
        <v>15</v>
      </c>
      <c r="C45" s="108">
        <v>630</v>
      </c>
      <c r="D45" s="109">
        <v>12751.354777</v>
      </c>
    </row>
    <row r="46" spans="1:4" ht="18" customHeight="1">
      <c r="A46" s="106">
        <v>9</v>
      </c>
      <c r="B46" s="107" t="s">
        <v>176</v>
      </c>
      <c r="C46" s="108">
        <v>574</v>
      </c>
      <c r="D46" s="109">
        <v>12396.772825600001</v>
      </c>
    </row>
    <row r="47" spans="1:4" ht="18" customHeight="1">
      <c r="A47" s="106">
        <v>10</v>
      </c>
      <c r="B47" s="107" t="s">
        <v>183</v>
      </c>
      <c r="C47" s="108">
        <v>355</v>
      </c>
      <c r="D47" s="109">
        <v>10245.662327</v>
      </c>
    </row>
    <row r="48" spans="1:4" ht="18" customHeight="1">
      <c r="A48" s="106">
        <v>11</v>
      </c>
      <c r="B48" s="107" t="s">
        <v>184</v>
      </c>
      <c r="C48" s="108">
        <v>1040</v>
      </c>
      <c r="D48" s="109">
        <v>9349.4104481199993</v>
      </c>
    </row>
    <row r="49" spans="1:4" ht="18" customHeight="1">
      <c r="A49" s="106">
        <v>12</v>
      </c>
      <c r="B49" s="107" t="s">
        <v>17</v>
      </c>
      <c r="C49" s="108">
        <v>372</v>
      </c>
      <c r="D49" s="109">
        <v>7516.8520070000004</v>
      </c>
    </row>
    <row r="50" spans="1:4" ht="18" customHeight="1">
      <c r="A50" s="106">
        <v>13</v>
      </c>
      <c r="B50" s="107" t="s">
        <v>19</v>
      </c>
      <c r="C50" s="108">
        <v>119</v>
      </c>
      <c r="D50" s="109">
        <v>7246.7504230000004</v>
      </c>
    </row>
    <row r="51" spans="1:4" ht="18" customHeight="1">
      <c r="A51" s="106">
        <v>14</v>
      </c>
      <c r="B51" s="107" t="s">
        <v>21</v>
      </c>
      <c r="C51" s="108">
        <v>209</v>
      </c>
      <c r="D51" s="109">
        <v>5046.4697829999996</v>
      </c>
    </row>
    <row r="52" spans="1:4" ht="18" customHeight="1">
      <c r="A52" s="106">
        <v>15</v>
      </c>
      <c r="B52" s="107" t="s">
        <v>185</v>
      </c>
      <c r="C52" s="108">
        <v>390</v>
      </c>
      <c r="D52" s="109">
        <v>3682.9650280000001</v>
      </c>
    </row>
    <row r="53" spans="1:4" ht="18" customHeight="1">
      <c r="A53" s="106">
        <v>16</v>
      </c>
      <c r="B53" s="107" t="s">
        <v>187</v>
      </c>
      <c r="C53" s="108">
        <v>594</v>
      </c>
      <c r="D53" s="109">
        <v>3568.2649110000002</v>
      </c>
    </row>
    <row r="54" spans="1:4" ht="18" customHeight="1">
      <c r="A54" s="106">
        <v>17</v>
      </c>
      <c r="B54" s="107" t="s">
        <v>22</v>
      </c>
      <c r="C54" s="108">
        <v>52</v>
      </c>
      <c r="D54" s="109">
        <v>2092.0619689999999</v>
      </c>
    </row>
    <row r="55" spans="1:4" ht="18" customHeight="1">
      <c r="A55" s="106">
        <v>18</v>
      </c>
      <c r="B55" s="107" t="s">
        <v>189</v>
      </c>
      <c r="C55" s="108">
        <v>367</v>
      </c>
      <c r="D55" s="109">
        <v>2084.9713579999998</v>
      </c>
    </row>
    <row r="56" spans="1:4" ht="18" customHeight="1">
      <c r="A56" s="106">
        <v>19</v>
      </c>
      <c r="B56" s="107" t="s">
        <v>188</v>
      </c>
      <c r="C56" s="108">
        <v>170</v>
      </c>
      <c r="D56" s="109">
        <v>2039.85865575</v>
      </c>
    </row>
    <row r="57" spans="1:4" ht="18" customHeight="1">
      <c r="A57" s="106">
        <v>20</v>
      </c>
      <c r="B57" s="107" t="s">
        <v>16</v>
      </c>
      <c r="C57" s="108">
        <v>507</v>
      </c>
      <c r="D57" s="109">
        <v>1914.3988890000001</v>
      </c>
    </row>
    <row r="58" spans="1:4" ht="18" customHeight="1">
      <c r="A58" s="106">
        <v>21</v>
      </c>
      <c r="B58" s="107" t="s">
        <v>20</v>
      </c>
      <c r="C58" s="108">
        <v>219</v>
      </c>
      <c r="D58" s="109">
        <v>1473.115849</v>
      </c>
    </row>
    <row r="59" spans="1:4" ht="18" customHeight="1">
      <c r="A59" s="106">
        <v>22</v>
      </c>
      <c r="B59" s="107" t="s">
        <v>67</v>
      </c>
      <c r="C59" s="108">
        <v>167</v>
      </c>
      <c r="D59" s="109">
        <v>1060.6801680000001</v>
      </c>
    </row>
    <row r="60" spans="1:4" ht="18" customHeight="1">
      <c r="A60" s="106">
        <v>23</v>
      </c>
      <c r="B60" s="107" t="s">
        <v>205</v>
      </c>
      <c r="C60" s="108">
        <v>74</v>
      </c>
      <c r="D60" s="109">
        <v>1031.0252635499999</v>
      </c>
    </row>
    <row r="61" spans="1:4" ht="18" customHeight="1">
      <c r="A61" s="106">
        <v>24</v>
      </c>
      <c r="B61" s="107" t="s">
        <v>26</v>
      </c>
      <c r="C61" s="108">
        <v>19</v>
      </c>
      <c r="D61" s="109">
        <v>957.08799999999997</v>
      </c>
    </row>
    <row r="62" spans="1:4" ht="18" customHeight="1">
      <c r="A62" s="106">
        <v>25</v>
      </c>
      <c r="B62" s="107" t="s">
        <v>195</v>
      </c>
      <c r="C62" s="108">
        <v>140</v>
      </c>
      <c r="D62" s="109">
        <v>942.65186900000003</v>
      </c>
    </row>
    <row r="63" spans="1:4" ht="18" customHeight="1">
      <c r="A63" s="106">
        <v>26</v>
      </c>
      <c r="B63" s="107" t="s">
        <v>191</v>
      </c>
      <c r="C63" s="108">
        <v>278</v>
      </c>
      <c r="D63" s="109">
        <v>887.26746100000003</v>
      </c>
    </row>
    <row r="64" spans="1:4" ht="18" customHeight="1">
      <c r="A64" s="106">
        <v>27</v>
      </c>
      <c r="B64" s="107" t="s">
        <v>199</v>
      </c>
      <c r="C64" s="108">
        <v>25</v>
      </c>
      <c r="D64" s="109">
        <v>708.59799999999996</v>
      </c>
    </row>
    <row r="65" spans="1:4" ht="18" customHeight="1">
      <c r="A65" s="106">
        <v>28</v>
      </c>
      <c r="B65" s="107" t="s">
        <v>38</v>
      </c>
      <c r="C65" s="108">
        <v>94</v>
      </c>
      <c r="D65" s="109">
        <v>590.637021</v>
      </c>
    </row>
    <row r="66" spans="1:4" ht="18" customHeight="1">
      <c r="A66" s="106">
        <v>29</v>
      </c>
      <c r="B66" s="107" t="s">
        <v>197</v>
      </c>
      <c r="C66" s="108">
        <v>20</v>
      </c>
      <c r="D66" s="109">
        <v>478.722827</v>
      </c>
    </row>
    <row r="67" spans="1:4" ht="18" customHeight="1">
      <c r="A67" s="106">
        <v>30</v>
      </c>
      <c r="B67" s="107" t="s">
        <v>198</v>
      </c>
      <c r="C67" s="108">
        <v>140</v>
      </c>
      <c r="D67" s="109">
        <v>431.76704000000001</v>
      </c>
    </row>
    <row r="68" spans="1:4" ht="18" customHeight="1">
      <c r="A68" s="106">
        <v>31</v>
      </c>
      <c r="B68" s="107" t="s">
        <v>200</v>
      </c>
      <c r="C68" s="108">
        <v>113</v>
      </c>
      <c r="D68" s="109">
        <v>403.34132</v>
      </c>
    </row>
    <row r="69" spans="1:4" ht="18" customHeight="1">
      <c r="A69" s="106">
        <v>32</v>
      </c>
      <c r="B69" s="107" t="s">
        <v>68</v>
      </c>
      <c r="C69" s="108">
        <v>53</v>
      </c>
      <c r="D69" s="109">
        <v>381.63416599999999</v>
      </c>
    </row>
    <row r="70" spans="1:4" ht="18" customHeight="1">
      <c r="A70" s="106">
        <v>33</v>
      </c>
      <c r="B70" s="107" t="s">
        <v>202</v>
      </c>
      <c r="C70" s="108">
        <v>81</v>
      </c>
      <c r="D70" s="109">
        <v>378.19533899999999</v>
      </c>
    </row>
    <row r="71" spans="1:4" ht="18" customHeight="1">
      <c r="A71" s="106">
        <v>34</v>
      </c>
      <c r="B71" s="107" t="s">
        <v>186</v>
      </c>
      <c r="C71" s="108">
        <v>21</v>
      </c>
      <c r="D71" s="109">
        <v>371.839496</v>
      </c>
    </row>
    <row r="72" spans="1:4" ht="18" customHeight="1">
      <c r="A72" s="106">
        <v>35</v>
      </c>
      <c r="B72" s="107" t="s">
        <v>69</v>
      </c>
      <c r="C72" s="108">
        <v>11</v>
      </c>
      <c r="D72" s="109">
        <v>357.359667</v>
      </c>
    </row>
    <row r="73" spans="1:4" ht="18" customHeight="1">
      <c r="A73" s="106">
        <v>36</v>
      </c>
      <c r="B73" s="107" t="s">
        <v>24</v>
      </c>
      <c r="C73" s="108">
        <v>11</v>
      </c>
      <c r="D73" s="109">
        <v>292.151589</v>
      </c>
    </row>
    <row r="74" spans="1:4" ht="18" customHeight="1">
      <c r="A74" s="106">
        <v>37</v>
      </c>
      <c r="B74" s="107" t="s">
        <v>28</v>
      </c>
      <c r="C74" s="108">
        <v>77</v>
      </c>
      <c r="D74" s="109">
        <v>265.28499599999998</v>
      </c>
    </row>
    <row r="75" spans="1:4" ht="18" customHeight="1">
      <c r="A75" s="106">
        <v>38</v>
      </c>
      <c r="B75" s="107" t="s">
        <v>36</v>
      </c>
      <c r="C75" s="108">
        <v>42</v>
      </c>
      <c r="D75" s="109">
        <v>209.50231500000001</v>
      </c>
    </row>
    <row r="76" spans="1:4" ht="18" customHeight="1">
      <c r="A76" s="106">
        <v>39</v>
      </c>
      <c r="B76" s="107" t="s">
        <v>23</v>
      </c>
      <c r="C76" s="108">
        <v>27</v>
      </c>
      <c r="D76" s="109">
        <v>204.116468</v>
      </c>
    </row>
    <row r="77" spans="1:4" ht="18" customHeight="1">
      <c r="A77" s="106">
        <v>40</v>
      </c>
      <c r="B77" s="107" t="s">
        <v>213</v>
      </c>
      <c r="C77" s="108">
        <v>46</v>
      </c>
      <c r="D77" s="109">
        <v>191.92662300000001</v>
      </c>
    </row>
    <row r="78" spans="1:4" ht="18" customHeight="1">
      <c r="A78" s="106">
        <v>41</v>
      </c>
      <c r="B78" s="107" t="s">
        <v>70</v>
      </c>
      <c r="C78" s="108">
        <v>2</v>
      </c>
      <c r="D78" s="109">
        <v>172</v>
      </c>
    </row>
    <row r="79" spans="1:4" ht="18" customHeight="1">
      <c r="A79" s="106">
        <v>42</v>
      </c>
      <c r="B79" s="107" t="s">
        <v>18</v>
      </c>
      <c r="C79" s="108">
        <v>23</v>
      </c>
      <c r="D79" s="109">
        <v>170.09</v>
      </c>
    </row>
    <row r="80" spans="1:4" ht="18" customHeight="1">
      <c r="A80" s="106">
        <v>43</v>
      </c>
      <c r="B80" s="107" t="s">
        <v>212</v>
      </c>
      <c r="C80" s="108">
        <v>17</v>
      </c>
      <c r="D80" s="109">
        <v>166.675093</v>
      </c>
    </row>
    <row r="81" spans="1:4" ht="18" customHeight="1">
      <c r="A81" s="106">
        <v>44</v>
      </c>
      <c r="B81" s="107" t="s">
        <v>201</v>
      </c>
      <c r="C81" s="108">
        <v>35</v>
      </c>
      <c r="D81" s="109">
        <v>147.256699</v>
      </c>
    </row>
    <row r="82" spans="1:4" ht="18" customHeight="1">
      <c r="A82" s="106">
        <v>45</v>
      </c>
      <c r="B82" s="107" t="s">
        <v>46</v>
      </c>
      <c r="C82" s="108">
        <v>12</v>
      </c>
      <c r="D82" s="109">
        <v>140.81197900000001</v>
      </c>
    </row>
    <row r="83" spans="1:4" ht="18" customHeight="1">
      <c r="A83" s="106">
        <v>46</v>
      </c>
      <c r="B83" s="107" t="s">
        <v>192</v>
      </c>
      <c r="C83" s="108">
        <v>75</v>
      </c>
      <c r="D83" s="109">
        <v>112.750916</v>
      </c>
    </row>
    <row r="84" spans="1:4" ht="18" customHeight="1">
      <c r="A84" s="106">
        <v>47</v>
      </c>
      <c r="B84" s="107" t="s">
        <v>71</v>
      </c>
      <c r="C84" s="108">
        <v>9</v>
      </c>
      <c r="D84" s="109">
        <v>109.313075</v>
      </c>
    </row>
    <row r="85" spans="1:4" ht="18" customHeight="1">
      <c r="A85" s="106">
        <v>48</v>
      </c>
      <c r="B85" s="107" t="s">
        <v>206</v>
      </c>
      <c r="C85" s="108">
        <v>39</v>
      </c>
      <c r="D85" s="109">
        <v>90.988470000000007</v>
      </c>
    </row>
    <row r="86" spans="1:4" ht="18" customHeight="1">
      <c r="A86" s="106">
        <v>49</v>
      </c>
      <c r="B86" s="107" t="s">
        <v>72</v>
      </c>
      <c r="C86" s="108">
        <v>4</v>
      </c>
      <c r="D86" s="109">
        <v>82.8</v>
      </c>
    </row>
    <row r="87" spans="1:4" ht="18" customHeight="1">
      <c r="A87" s="106">
        <v>50</v>
      </c>
      <c r="B87" s="107" t="s">
        <v>209</v>
      </c>
      <c r="C87" s="108">
        <v>9</v>
      </c>
      <c r="D87" s="109">
        <v>70.958528000000001</v>
      </c>
    </row>
    <row r="88" spans="1:4" ht="18" customHeight="1">
      <c r="A88" s="106">
        <v>51</v>
      </c>
      <c r="B88" s="107" t="s">
        <v>29</v>
      </c>
      <c r="C88" s="108">
        <v>31</v>
      </c>
      <c r="D88" s="109">
        <v>70.760721000000004</v>
      </c>
    </row>
    <row r="89" spans="1:4" ht="18" customHeight="1">
      <c r="A89" s="106">
        <v>52</v>
      </c>
      <c r="B89" s="107" t="s">
        <v>73</v>
      </c>
      <c r="C89" s="108">
        <v>3</v>
      </c>
      <c r="D89" s="109">
        <v>68.393000000000001</v>
      </c>
    </row>
    <row r="90" spans="1:4" ht="18" customHeight="1">
      <c r="A90" s="106">
        <v>53</v>
      </c>
      <c r="B90" s="107" t="s">
        <v>190</v>
      </c>
      <c r="C90" s="108">
        <v>26</v>
      </c>
      <c r="D90" s="109">
        <v>68.371229</v>
      </c>
    </row>
    <row r="91" spans="1:4" ht="18" customHeight="1">
      <c r="A91" s="106">
        <v>54</v>
      </c>
      <c r="B91" s="107" t="s">
        <v>54</v>
      </c>
      <c r="C91" s="108">
        <v>19</v>
      </c>
      <c r="D91" s="109">
        <v>66.944402999999994</v>
      </c>
    </row>
    <row r="92" spans="1:4" ht="18" customHeight="1">
      <c r="A92" s="106">
        <v>55</v>
      </c>
      <c r="B92" s="107" t="s">
        <v>74</v>
      </c>
      <c r="C92" s="108">
        <v>4</v>
      </c>
      <c r="D92" s="109">
        <v>56.703420000000001</v>
      </c>
    </row>
    <row r="93" spans="1:4" ht="18" customHeight="1">
      <c r="A93" s="106">
        <v>56</v>
      </c>
      <c r="B93" s="107" t="s">
        <v>194</v>
      </c>
      <c r="C93" s="108">
        <v>24</v>
      </c>
      <c r="D93" s="109">
        <v>52.137739000000003</v>
      </c>
    </row>
    <row r="94" spans="1:4" ht="18" customHeight="1">
      <c r="A94" s="106">
        <v>57</v>
      </c>
      <c r="B94" s="107" t="s">
        <v>75</v>
      </c>
      <c r="C94" s="108">
        <v>5</v>
      </c>
      <c r="D94" s="109">
        <v>48.9</v>
      </c>
    </row>
    <row r="95" spans="1:4" ht="18" customHeight="1">
      <c r="A95" s="106">
        <v>58</v>
      </c>
      <c r="B95" s="107" t="s">
        <v>76</v>
      </c>
      <c r="C95" s="108">
        <v>1</v>
      </c>
      <c r="D95" s="109">
        <v>45</v>
      </c>
    </row>
    <row r="96" spans="1:4" ht="18" customHeight="1">
      <c r="A96" s="106">
        <v>59</v>
      </c>
      <c r="B96" s="107" t="s">
        <v>77</v>
      </c>
      <c r="C96" s="108">
        <v>13</v>
      </c>
      <c r="D96" s="109">
        <v>43.46</v>
      </c>
    </row>
    <row r="97" spans="1:4" ht="18" customHeight="1">
      <c r="A97" s="106">
        <v>60</v>
      </c>
      <c r="B97" s="107" t="s">
        <v>37</v>
      </c>
      <c r="C97" s="108">
        <v>25</v>
      </c>
      <c r="D97" s="109">
        <v>41.992873000000003</v>
      </c>
    </row>
    <row r="98" spans="1:4" ht="18" customHeight="1">
      <c r="A98" s="106">
        <v>61</v>
      </c>
      <c r="B98" s="107" t="s">
        <v>34</v>
      </c>
      <c r="C98" s="108">
        <v>24</v>
      </c>
      <c r="D98" s="109">
        <v>41.835951999999999</v>
      </c>
    </row>
    <row r="99" spans="1:4" ht="18" customHeight="1">
      <c r="A99" s="106">
        <v>62</v>
      </c>
      <c r="B99" s="107" t="s">
        <v>32</v>
      </c>
      <c r="C99" s="108">
        <v>4</v>
      </c>
      <c r="D99" s="109">
        <v>39.905000000000001</v>
      </c>
    </row>
    <row r="100" spans="1:4" ht="18" customHeight="1">
      <c r="A100" s="106">
        <v>63</v>
      </c>
      <c r="B100" s="107" t="s">
        <v>78</v>
      </c>
      <c r="C100" s="108">
        <v>9</v>
      </c>
      <c r="D100" s="109">
        <v>38.076000000000001</v>
      </c>
    </row>
    <row r="101" spans="1:4" ht="18" customHeight="1">
      <c r="A101" s="106">
        <v>64</v>
      </c>
      <c r="B101" s="107" t="s">
        <v>79</v>
      </c>
      <c r="C101" s="108">
        <v>1</v>
      </c>
      <c r="D101" s="109">
        <v>35</v>
      </c>
    </row>
    <row r="102" spans="1:4" ht="18" customHeight="1">
      <c r="A102" s="106">
        <v>65</v>
      </c>
      <c r="B102" s="107" t="s">
        <v>27</v>
      </c>
      <c r="C102" s="108">
        <v>59</v>
      </c>
      <c r="D102" s="109">
        <v>34.570653</v>
      </c>
    </row>
    <row r="103" spans="1:4" ht="18" customHeight="1">
      <c r="A103" s="106">
        <v>66</v>
      </c>
      <c r="B103" s="107" t="s">
        <v>80</v>
      </c>
      <c r="C103" s="108">
        <v>9</v>
      </c>
      <c r="D103" s="109">
        <v>31.100466999999998</v>
      </c>
    </row>
    <row r="104" spans="1:4" ht="18" customHeight="1">
      <c r="A104" s="106">
        <v>67</v>
      </c>
      <c r="B104" s="107" t="s">
        <v>193</v>
      </c>
      <c r="C104" s="108">
        <v>27</v>
      </c>
      <c r="D104" s="109">
        <v>30.086144000000001</v>
      </c>
    </row>
    <row r="105" spans="1:4" ht="18" customHeight="1">
      <c r="A105" s="106">
        <v>68</v>
      </c>
      <c r="B105" s="107" t="s">
        <v>214</v>
      </c>
      <c r="C105" s="108">
        <v>7</v>
      </c>
      <c r="D105" s="109">
        <v>27.291781</v>
      </c>
    </row>
    <row r="106" spans="1:4" ht="18" customHeight="1">
      <c r="A106" s="106">
        <v>69</v>
      </c>
      <c r="B106" s="107" t="s">
        <v>204</v>
      </c>
      <c r="C106" s="108">
        <v>25</v>
      </c>
      <c r="D106" s="109">
        <v>23.661712999999999</v>
      </c>
    </row>
    <row r="107" spans="1:4" ht="18" customHeight="1">
      <c r="A107" s="106">
        <v>70</v>
      </c>
      <c r="B107" s="107" t="s">
        <v>81</v>
      </c>
      <c r="C107" s="108">
        <v>2</v>
      </c>
      <c r="D107" s="109">
        <v>22.5</v>
      </c>
    </row>
    <row r="108" spans="1:4" ht="18" customHeight="1">
      <c r="A108" s="106">
        <v>71</v>
      </c>
      <c r="B108" s="107" t="s">
        <v>82</v>
      </c>
      <c r="C108" s="108">
        <v>3</v>
      </c>
      <c r="D108" s="109">
        <v>20.774493</v>
      </c>
    </row>
    <row r="109" spans="1:4" ht="18" customHeight="1">
      <c r="A109" s="106">
        <v>72</v>
      </c>
      <c r="B109" s="107" t="s">
        <v>83</v>
      </c>
      <c r="C109" s="108">
        <v>5</v>
      </c>
      <c r="D109" s="109">
        <v>16.668061999999999</v>
      </c>
    </row>
    <row r="110" spans="1:4" ht="18" customHeight="1">
      <c r="A110" s="106">
        <v>73</v>
      </c>
      <c r="B110" s="107" t="s">
        <v>56</v>
      </c>
      <c r="C110" s="108">
        <v>3</v>
      </c>
      <c r="D110" s="109">
        <v>16.260552000000001</v>
      </c>
    </row>
    <row r="111" spans="1:4" ht="18" customHeight="1">
      <c r="A111" s="106">
        <v>74</v>
      </c>
      <c r="B111" s="107" t="s">
        <v>60</v>
      </c>
      <c r="C111" s="108">
        <v>4</v>
      </c>
      <c r="D111" s="109">
        <v>14.212128</v>
      </c>
    </row>
    <row r="112" spans="1:4" ht="18" customHeight="1">
      <c r="A112" s="106">
        <v>75</v>
      </c>
      <c r="B112" s="107" t="s">
        <v>84</v>
      </c>
      <c r="C112" s="108">
        <v>2</v>
      </c>
      <c r="D112" s="109">
        <v>12.98</v>
      </c>
    </row>
    <row r="113" spans="1:4" ht="18" customHeight="1">
      <c r="A113" s="106">
        <v>76</v>
      </c>
      <c r="B113" s="107" t="s">
        <v>85</v>
      </c>
      <c r="C113" s="108">
        <v>3</v>
      </c>
      <c r="D113" s="109">
        <v>11.778</v>
      </c>
    </row>
    <row r="114" spans="1:4" ht="18" customHeight="1">
      <c r="A114" s="106">
        <v>77</v>
      </c>
      <c r="B114" s="107" t="s">
        <v>35</v>
      </c>
      <c r="C114" s="108">
        <v>3</v>
      </c>
      <c r="D114" s="109">
        <v>8.3149999999999995</v>
      </c>
    </row>
    <row r="115" spans="1:4" ht="18" customHeight="1">
      <c r="A115" s="106">
        <v>78</v>
      </c>
      <c r="B115" s="107" t="s">
        <v>45</v>
      </c>
      <c r="C115" s="108">
        <v>2</v>
      </c>
      <c r="D115" s="109">
        <v>8.0431500000000007</v>
      </c>
    </row>
    <row r="116" spans="1:4" ht="18" customHeight="1">
      <c r="A116" s="106">
        <v>79</v>
      </c>
      <c r="B116" s="107" t="s">
        <v>57</v>
      </c>
      <c r="C116" s="108">
        <v>1</v>
      </c>
      <c r="D116" s="109">
        <v>6.78</v>
      </c>
    </row>
    <row r="117" spans="1:4" ht="18" customHeight="1">
      <c r="A117" s="106">
        <v>80</v>
      </c>
      <c r="B117" s="107" t="s">
        <v>279</v>
      </c>
      <c r="C117" s="108">
        <v>2</v>
      </c>
      <c r="D117" s="109">
        <v>6.7</v>
      </c>
    </row>
    <row r="118" spans="1:4" ht="18" customHeight="1">
      <c r="A118" s="106">
        <v>81</v>
      </c>
      <c r="B118" s="107" t="s">
        <v>86</v>
      </c>
      <c r="C118" s="108">
        <v>2</v>
      </c>
      <c r="D118" s="109">
        <v>5.8388039999999997</v>
      </c>
    </row>
    <row r="119" spans="1:4" ht="18" customHeight="1">
      <c r="A119" s="106">
        <v>82</v>
      </c>
      <c r="B119" s="107" t="s">
        <v>87</v>
      </c>
      <c r="C119" s="108">
        <v>1</v>
      </c>
      <c r="D119" s="109">
        <v>3.8</v>
      </c>
    </row>
    <row r="120" spans="1:4" ht="18" customHeight="1">
      <c r="A120" s="106">
        <v>83</v>
      </c>
      <c r="B120" s="107" t="s">
        <v>30</v>
      </c>
      <c r="C120" s="108">
        <v>37</v>
      </c>
      <c r="D120" s="109">
        <v>3.7435200000000002</v>
      </c>
    </row>
    <row r="121" spans="1:4" ht="18" customHeight="1">
      <c r="A121" s="106">
        <v>84</v>
      </c>
      <c r="B121" s="107" t="s">
        <v>88</v>
      </c>
      <c r="C121" s="108">
        <v>4</v>
      </c>
      <c r="D121" s="109">
        <v>3.2161849999999998</v>
      </c>
    </row>
    <row r="122" spans="1:4" ht="18" customHeight="1">
      <c r="A122" s="106">
        <v>85</v>
      </c>
      <c r="B122" s="107" t="s">
        <v>89</v>
      </c>
      <c r="C122" s="108">
        <v>2</v>
      </c>
      <c r="D122" s="109">
        <v>3.1</v>
      </c>
    </row>
    <row r="123" spans="1:4" ht="18" customHeight="1">
      <c r="A123" s="106">
        <v>86</v>
      </c>
      <c r="B123" s="107" t="s">
        <v>52</v>
      </c>
      <c r="C123" s="108">
        <v>4</v>
      </c>
      <c r="D123" s="109">
        <v>2.8086959999999999</v>
      </c>
    </row>
    <row r="124" spans="1:4" ht="18" customHeight="1">
      <c r="A124" s="106">
        <v>87</v>
      </c>
      <c r="B124" s="107" t="s">
        <v>208</v>
      </c>
      <c r="C124" s="108">
        <v>16</v>
      </c>
      <c r="D124" s="109">
        <v>2.6009929999999999</v>
      </c>
    </row>
    <row r="125" spans="1:4" ht="18" customHeight="1">
      <c r="A125" s="106">
        <v>88</v>
      </c>
      <c r="B125" s="107" t="s">
        <v>203</v>
      </c>
      <c r="C125" s="108">
        <v>6</v>
      </c>
      <c r="D125" s="109">
        <v>2.3663989999999999</v>
      </c>
    </row>
    <row r="126" spans="1:4" ht="18" customHeight="1">
      <c r="A126" s="106">
        <v>89</v>
      </c>
      <c r="B126" s="107" t="s">
        <v>90</v>
      </c>
      <c r="C126" s="108">
        <v>3</v>
      </c>
      <c r="D126" s="109">
        <v>2.27</v>
      </c>
    </row>
    <row r="127" spans="1:4" ht="18" customHeight="1">
      <c r="A127" s="106">
        <v>90</v>
      </c>
      <c r="B127" s="107" t="s">
        <v>91</v>
      </c>
      <c r="C127" s="108">
        <v>2</v>
      </c>
      <c r="D127" s="109">
        <v>1.5845</v>
      </c>
    </row>
    <row r="128" spans="1:4" ht="18" customHeight="1">
      <c r="A128" s="106">
        <v>91</v>
      </c>
      <c r="B128" s="107" t="s">
        <v>207</v>
      </c>
      <c r="C128" s="108">
        <v>16</v>
      </c>
      <c r="D128" s="109">
        <v>1.4820519999999999</v>
      </c>
    </row>
    <row r="129" spans="1:4" ht="18" customHeight="1">
      <c r="A129" s="106">
        <v>92</v>
      </c>
      <c r="B129" s="107" t="s">
        <v>92</v>
      </c>
      <c r="C129" s="108">
        <v>3</v>
      </c>
      <c r="D129" s="109">
        <v>1.4043000000000001</v>
      </c>
    </row>
    <row r="130" spans="1:4" ht="18" customHeight="1">
      <c r="A130" s="106">
        <v>93</v>
      </c>
      <c r="B130" s="107" t="s">
        <v>33</v>
      </c>
      <c r="C130" s="108">
        <v>6</v>
      </c>
      <c r="D130" s="109">
        <v>1.2845420000000001</v>
      </c>
    </row>
    <row r="131" spans="1:4" ht="18" customHeight="1">
      <c r="A131" s="106">
        <v>94</v>
      </c>
      <c r="B131" s="107" t="s">
        <v>280</v>
      </c>
      <c r="C131" s="108">
        <v>2</v>
      </c>
      <c r="D131" s="109">
        <v>1.2</v>
      </c>
    </row>
    <row r="132" spans="1:4" ht="18" customHeight="1">
      <c r="A132" s="106">
        <v>95</v>
      </c>
      <c r="B132" s="107" t="s">
        <v>281</v>
      </c>
      <c r="C132" s="108">
        <v>5</v>
      </c>
      <c r="D132" s="109">
        <v>1.2</v>
      </c>
    </row>
    <row r="133" spans="1:4" ht="18" customHeight="1">
      <c r="A133" s="106">
        <v>96</v>
      </c>
      <c r="B133" s="107" t="s">
        <v>93</v>
      </c>
      <c r="C133" s="108">
        <v>1</v>
      </c>
      <c r="D133" s="109">
        <v>1.192979</v>
      </c>
    </row>
    <row r="134" spans="1:4" ht="18" customHeight="1">
      <c r="A134" s="106">
        <v>97</v>
      </c>
      <c r="B134" s="107" t="s">
        <v>282</v>
      </c>
      <c r="C134" s="108">
        <v>3</v>
      </c>
      <c r="D134" s="109">
        <v>1.1000000000000001</v>
      </c>
    </row>
    <row r="135" spans="1:4" ht="18" customHeight="1">
      <c r="A135" s="106">
        <v>98</v>
      </c>
      <c r="B135" s="107" t="s">
        <v>283</v>
      </c>
      <c r="C135" s="108">
        <v>2</v>
      </c>
      <c r="D135" s="109">
        <v>1.0449999999999999</v>
      </c>
    </row>
    <row r="136" spans="1:4" ht="18" customHeight="1">
      <c r="A136" s="106">
        <v>99</v>
      </c>
      <c r="B136" s="107" t="s">
        <v>94</v>
      </c>
      <c r="C136" s="108">
        <v>2</v>
      </c>
      <c r="D136" s="109">
        <v>1.0149999999999999</v>
      </c>
    </row>
    <row r="137" spans="1:4" ht="18" customHeight="1">
      <c r="A137" s="106">
        <v>100</v>
      </c>
      <c r="B137" s="107" t="s">
        <v>40</v>
      </c>
      <c r="C137" s="108">
        <v>3</v>
      </c>
      <c r="D137" s="109">
        <v>0.94928699999999999</v>
      </c>
    </row>
    <row r="138" spans="1:4" ht="18" customHeight="1">
      <c r="A138" s="106">
        <v>101</v>
      </c>
      <c r="B138" s="107" t="s">
        <v>48</v>
      </c>
      <c r="C138" s="108">
        <v>15</v>
      </c>
      <c r="D138" s="109">
        <v>0.82768799999999998</v>
      </c>
    </row>
    <row r="139" spans="1:4" ht="18" customHeight="1">
      <c r="A139" s="106">
        <v>102</v>
      </c>
      <c r="B139" s="107" t="s">
        <v>95</v>
      </c>
      <c r="C139" s="108">
        <v>1</v>
      </c>
      <c r="D139" s="109">
        <v>0.8</v>
      </c>
    </row>
    <row r="140" spans="1:4" ht="18" customHeight="1">
      <c r="A140" s="106">
        <v>103</v>
      </c>
      <c r="B140" s="107" t="s">
        <v>215</v>
      </c>
      <c r="C140" s="108">
        <v>5</v>
      </c>
      <c r="D140" s="109">
        <v>0.52500000000000002</v>
      </c>
    </row>
    <row r="141" spans="1:4" ht="18" customHeight="1">
      <c r="A141" s="106">
        <v>104</v>
      </c>
      <c r="B141" s="107" t="s">
        <v>49</v>
      </c>
      <c r="C141" s="108">
        <v>2</v>
      </c>
      <c r="D141" s="109">
        <v>0.50714300000000001</v>
      </c>
    </row>
    <row r="142" spans="1:4" ht="18" customHeight="1">
      <c r="A142" s="106">
        <v>105</v>
      </c>
      <c r="B142" s="107" t="s">
        <v>96</v>
      </c>
      <c r="C142" s="108">
        <v>1</v>
      </c>
      <c r="D142" s="109">
        <v>0.5</v>
      </c>
    </row>
    <row r="143" spans="1:4" ht="18" customHeight="1">
      <c r="A143" s="106">
        <v>106</v>
      </c>
      <c r="B143" s="107" t="s">
        <v>39</v>
      </c>
      <c r="C143" s="108">
        <v>2</v>
      </c>
      <c r="D143" s="109">
        <v>0.49053000000000002</v>
      </c>
    </row>
    <row r="144" spans="1:4" ht="18" customHeight="1">
      <c r="A144" s="106">
        <v>107</v>
      </c>
      <c r="B144" s="107" t="s">
        <v>25</v>
      </c>
      <c r="C144" s="108">
        <v>4</v>
      </c>
      <c r="D144" s="109">
        <v>0.43879200000000002</v>
      </c>
    </row>
    <row r="145" spans="1:4" ht="18" customHeight="1">
      <c r="A145" s="106">
        <v>108</v>
      </c>
      <c r="B145" s="107" t="s">
        <v>44</v>
      </c>
      <c r="C145" s="108">
        <v>2</v>
      </c>
      <c r="D145" s="109">
        <v>0.32</v>
      </c>
    </row>
    <row r="146" spans="1:4" ht="18" customHeight="1">
      <c r="A146" s="106">
        <v>109</v>
      </c>
      <c r="B146" s="107" t="s">
        <v>53</v>
      </c>
      <c r="C146" s="108">
        <v>4</v>
      </c>
      <c r="D146" s="109">
        <v>0.31545499999999999</v>
      </c>
    </row>
    <row r="147" spans="1:4" ht="18" customHeight="1">
      <c r="A147" s="106">
        <v>110</v>
      </c>
      <c r="B147" s="107" t="s">
        <v>97</v>
      </c>
      <c r="C147" s="108">
        <v>3</v>
      </c>
      <c r="D147" s="109">
        <v>0.31282900000000002</v>
      </c>
    </row>
    <row r="148" spans="1:4" ht="18" customHeight="1">
      <c r="A148" s="106">
        <v>111</v>
      </c>
      <c r="B148" s="107" t="s">
        <v>98</v>
      </c>
      <c r="C148" s="108">
        <v>4</v>
      </c>
      <c r="D148" s="109">
        <v>0.27</v>
      </c>
    </row>
    <row r="149" spans="1:4" ht="18" customHeight="1">
      <c r="A149" s="106">
        <v>112</v>
      </c>
      <c r="B149" s="107" t="s">
        <v>55</v>
      </c>
      <c r="C149" s="108">
        <v>2</v>
      </c>
      <c r="D149" s="109">
        <v>0.26500000000000001</v>
      </c>
    </row>
    <row r="150" spans="1:4" ht="18" customHeight="1">
      <c r="A150" s="106">
        <v>113</v>
      </c>
      <c r="B150" s="107" t="s">
        <v>99</v>
      </c>
      <c r="C150" s="108">
        <v>1</v>
      </c>
      <c r="D150" s="109">
        <v>0.22500000000000001</v>
      </c>
    </row>
    <row r="151" spans="1:4" ht="18" customHeight="1">
      <c r="A151" s="106">
        <v>114</v>
      </c>
      <c r="B151" s="107" t="s">
        <v>100</v>
      </c>
      <c r="C151" s="108">
        <v>1</v>
      </c>
      <c r="D151" s="109">
        <v>0.21</v>
      </c>
    </row>
    <row r="152" spans="1:4" ht="18" customHeight="1">
      <c r="A152" s="106">
        <v>115</v>
      </c>
      <c r="B152" s="107" t="s">
        <v>196</v>
      </c>
      <c r="C152" s="108">
        <v>4</v>
      </c>
      <c r="D152" s="109">
        <v>0.2089</v>
      </c>
    </row>
    <row r="153" spans="1:4" ht="18" customHeight="1">
      <c r="A153" s="106">
        <v>116</v>
      </c>
      <c r="B153" s="107" t="s">
        <v>101</v>
      </c>
      <c r="C153" s="108">
        <v>3</v>
      </c>
      <c r="D153" s="109">
        <v>0.17199999999999999</v>
      </c>
    </row>
    <row r="154" spans="1:4" ht="18" customHeight="1">
      <c r="A154" s="106">
        <v>117</v>
      </c>
      <c r="B154" s="107" t="s">
        <v>102</v>
      </c>
      <c r="C154" s="108">
        <v>2</v>
      </c>
      <c r="D154" s="109">
        <v>0.17185700000000001</v>
      </c>
    </row>
    <row r="155" spans="1:4" ht="18" customHeight="1">
      <c r="A155" s="106">
        <v>118</v>
      </c>
      <c r="B155" s="107" t="s">
        <v>61</v>
      </c>
      <c r="C155" s="108">
        <v>4</v>
      </c>
      <c r="D155" s="109">
        <v>0.17081199999999999</v>
      </c>
    </row>
    <row r="156" spans="1:4" ht="18" customHeight="1">
      <c r="A156" s="106">
        <v>119</v>
      </c>
      <c r="B156" s="107" t="s">
        <v>103</v>
      </c>
      <c r="C156" s="108">
        <v>3</v>
      </c>
      <c r="D156" s="109">
        <v>0.13350000000000001</v>
      </c>
    </row>
    <row r="157" spans="1:4" ht="18" customHeight="1">
      <c r="A157" s="106">
        <v>120</v>
      </c>
      <c r="B157" s="107" t="s">
        <v>51</v>
      </c>
      <c r="C157" s="108">
        <v>2</v>
      </c>
      <c r="D157" s="109">
        <v>0.115</v>
      </c>
    </row>
    <row r="158" spans="1:4" ht="18" customHeight="1">
      <c r="A158" s="106">
        <v>121</v>
      </c>
      <c r="B158" s="107" t="s">
        <v>104</v>
      </c>
      <c r="C158" s="108">
        <v>1</v>
      </c>
      <c r="D158" s="109">
        <v>0.1</v>
      </c>
    </row>
    <row r="159" spans="1:4" ht="18" customHeight="1">
      <c r="A159" s="106">
        <v>122</v>
      </c>
      <c r="B159" s="107" t="s">
        <v>105</v>
      </c>
      <c r="C159" s="108">
        <v>1</v>
      </c>
      <c r="D159" s="109">
        <v>0.1</v>
      </c>
    </row>
    <row r="160" spans="1:4" ht="18" customHeight="1">
      <c r="A160" s="106">
        <v>123</v>
      </c>
      <c r="B160" s="107" t="s">
        <v>106</v>
      </c>
      <c r="C160" s="108">
        <v>1</v>
      </c>
      <c r="D160" s="109">
        <v>0.1</v>
      </c>
    </row>
    <row r="161" spans="1:4" ht="18" customHeight="1">
      <c r="A161" s="106">
        <v>124</v>
      </c>
      <c r="B161" s="107" t="s">
        <v>107</v>
      </c>
      <c r="C161" s="108">
        <v>1</v>
      </c>
      <c r="D161" s="109">
        <v>0.09</v>
      </c>
    </row>
    <row r="162" spans="1:4" ht="18" customHeight="1">
      <c r="A162" s="106">
        <v>125</v>
      </c>
      <c r="B162" s="107" t="s">
        <v>108</v>
      </c>
      <c r="C162" s="108">
        <v>4</v>
      </c>
      <c r="D162" s="109">
        <v>8.1382999999999997E-2</v>
      </c>
    </row>
    <row r="163" spans="1:4" ht="18" customHeight="1">
      <c r="A163" s="106">
        <v>126</v>
      </c>
      <c r="B163" s="107" t="s">
        <v>109</v>
      </c>
      <c r="C163" s="108">
        <v>1</v>
      </c>
      <c r="D163" s="109">
        <v>7.0935999999999999E-2</v>
      </c>
    </row>
    <row r="164" spans="1:4" ht="18" customHeight="1">
      <c r="A164" s="106">
        <v>127</v>
      </c>
      <c r="B164" s="107" t="s">
        <v>42</v>
      </c>
      <c r="C164" s="108">
        <v>4</v>
      </c>
      <c r="D164" s="109">
        <v>6.3500000000000001E-2</v>
      </c>
    </row>
    <row r="165" spans="1:4" ht="18" customHeight="1">
      <c r="A165" s="106">
        <v>128</v>
      </c>
      <c r="B165" s="107" t="s">
        <v>210</v>
      </c>
      <c r="C165" s="108">
        <v>2</v>
      </c>
      <c r="D165" s="109">
        <v>0.05</v>
      </c>
    </row>
    <row r="166" spans="1:4" ht="18" customHeight="1">
      <c r="A166" s="106">
        <v>129</v>
      </c>
      <c r="B166" s="107" t="s">
        <v>50</v>
      </c>
      <c r="C166" s="108">
        <v>1</v>
      </c>
      <c r="D166" s="109">
        <v>0.05</v>
      </c>
    </row>
    <row r="167" spans="1:4" ht="18" customHeight="1">
      <c r="A167" s="106">
        <v>130</v>
      </c>
      <c r="B167" s="107" t="s">
        <v>110</v>
      </c>
      <c r="C167" s="108">
        <v>2</v>
      </c>
      <c r="D167" s="109">
        <v>3.9399999999999998E-2</v>
      </c>
    </row>
    <row r="168" spans="1:4" ht="18" customHeight="1">
      <c r="A168" s="106">
        <v>131</v>
      </c>
      <c r="B168" s="107" t="s">
        <v>111</v>
      </c>
      <c r="C168" s="108">
        <v>1</v>
      </c>
      <c r="D168" s="109">
        <v>3.3184999999999999E-2</v>
      </c>
    </row>
    <row r="169" spans="1:4" ht="18" customHeight="1">
      <c r="A169" s="106">
        <v>132</v>
      </c>
      <c r="B169" s="107" t="s">
        <v>112</v>
      </c>
      <c r="C169" s="108">
        <v>1</v>
      </c>
      <c r="D169" s="109">
        <v>0.02</v>
      </c>
    </row>
    <row r="170" spans="1:4" ht="18" customHeight="1">
      <c r="A170" s="106">
        <v>133</v>
      </c>
      <c r="B170" s="107" t="s">
        <v>113</v>
      </c>
      <c r="C170" s="108">
        <v>3</v>
      </c>
      <c r="D170" s="109">
        <v>1.7794999999999998E-2</v>
      </c>
    </row>
    <row r="171" spans="1:4" ht="18" customHeight="1">
      <c r="A171" s="106">
        <v>134</v>
      </c>
      <c r="B171" s="107" t="s">
        <v>114</v>
      </c>
      <c r="C171" s="108">
        <v>1</v>
      </c>
      <c r="D171" s="109">
        <v>1.2305999999999999E-2</v>
      </c>
    </row>
    <row r="172" spans="1:4" ht="18" customHeight="1">
      <c r="A172" s="106">
        <v>135</v>
      </c>
      <c r="B172" s="107" t="s">
        <v>58</v>
      </c>
      <c r="C172" s="108">
        <v>1</v>
      </c>
      <c r="D172" s="109">
        <v>0.01</v>
      </c>
    </row>
    <row r="173" spans="1:4" ht="18" customHeight="1">
      <c r="A173" s="106">
        <v>136</v>
      </c>
      <c r="B173" s="107" t="s">
        <v>31</v>
      </c>
      <c r="C173" s="108">
        <v>1</v>
      </c>
      <c r="D173" s="109">
        <v>0.01</v>
      </c>
    </row>
    <row r="174" spans="1:4" ht="18" customHeight="1">
      <c r="A174" s="144" t="s">
        <v>173</v>
      </c>
      <c r="B174" s="144"/>
      <c r="C174" s="111">
        <f>SUM(C38:C173)</f>
        <v>32212</v>
      </c>
      <c r="D174" s="112">
        <f>SUM(D38:D173)</f>
        <v>377909.78795534989</v>
      </c>
    </row>
    <row r="175" spans="1:4" ht="15" customHeight="1">
      <c r="A175" s="113"/>
      <c r="B175" s="113"/>
      <c r="C175" s="114"/>
      <c r="D175" s="115"/>
    </row>
    <row r="176" spans="1:4" ht="15.75" customHeight="1">
      <c r="A176" s="145" t="s">
        <v>284</v>
      </c>
      <c r="B176" s="145"/>
      <c r="C176" s="145"/>
      <c r="D176" s="145"/>
    </row>
    <row r="177" spans="1:4" ht="15.75" customHeight="1">
      <c r="A177" s="145" t="str">
        <f>A6</f>
        <v>(Valid projects accumulated as of June 20, 2020)</v>
      </c>
      <c r="B177" s="145"/>
      <c r="C177" s="145"/>
      <c r="D177" s="145"/>
    </row>
    <row r="178" spans="1:4" ht="19.5" customHeight="1"/>
    <row r="179" spans="1:4" ht="78.75">
      <c r="A179" s="102" t="s">
        <v>121</v>
      </c>
      <c r="B179" s="103" t="s">
        <v>217</v>
      </c>
      <c r="C179" s="104" t="s">
        <v>275</v>
      </c>
      <c r="D179" s="105" t="s">
        <v>276</v>
      </c>
    </row>
    <row r="180" spans="1:4" ht="19.5" customHeight="1">
      <c r="A180" s="106">
        <v>1</v>
      </c>
      <c r="B180" s="107" t="s">
        <v>285</v>
      </c>
      <c r="C180" s="108">
        <v>9656</v>
      </c>
      <c r="D180" s="109">
        <v>47723.722033979997</v>
      </c>
    </row>
    <row r="181" spans="1:4" ht="19.5" customHeight="1">
      <c r="A181" s="106">
        <v>2</v>
      </c>
      <c r="B181" s="107" t="s">
        <v>221</v>
      </c>
      <c r="C181" s="108">
        <v>6238</v>
      </c>
      <c r="D181" s="109">
        <v>37637.984551700007</v>
      </c>
    </row>
    <row r="182" spans="1:4" ht="19.5" customHeight="1">
      <c r="A182" s="106">
        <v>3</v>
      </c>
      <c r="B182" s="107" t="s">
        <v>222</v>
      </c>
      <c r="C182" s="108">
        <v>3855</v>
      </c>
      <c r="D182" s="109">
        <v>34908.175993339995</v>
      </c>
    </row>
    <row r="183" spans="1:4" ht="19.5" customHeight="1">
      <c r="A183" s="106">
        <v>4</v>
      </c>
      <c r="B183" s="107" t="s">
        <v>220</v>
      </c>
      <c r="C183" s="108">
        <v>479</v>
      </c>
      <c r="D183" s="109">
        <v>32509.731135999999</v>
      </c>
    </row>
    <row r="184" spans="1:4" ht="19.5" customHeight="1">
      <c r="A184" s="106">
        <v>5</v>
      </c>
      <c r="B184" s="107" t="s">
        <v>226</v>
      </c>
      <c r="C184" s="108">
        <v>1704</v>
      </c>
      <c r="D184" s="109">
        <v>31484.094227050002</v>
      </c>
    </row>
    <row r="185" spans="1:4" ht="19.5" customHeight="1">
      <c r="A185" s="106">
        <v>6</v>
      </c>
      <c r="B185" s="107" t="s">
        <v>223</v>
      </c>
      <c r="C185" s="108">
        <v>818</v>
      </c>
      <c r="D185" s="109">
        <v>19462.951487999999</v>
      </c>
    </row>
    <row r="186" spans="1:4" ht="19.5" customHeight="1">
      <c r="A186" s="106">
        <v>7</v>
      </c>
      <c r="B186" s="107" t="s">
        <v>228</v>
      </c>
      <c r="C186" s="108">
        <v>1583</v>
      </c>
      <c r="D186" s="109">
        <v>19393.495563929995</v>
      </c>
    </row>
    <row r="187" spans="1:4" ht="19.5" customHeight="1">
      <c r="A187" s="106">
        <v>8</v>
      </c>
      <c r="B187" s="107" t="s">
        <v>229</v>
      </c>
      <c r="C187" s="108">
        <v>155</v>
      </c>
      <c r="D187" s="109">
        <v>14525.485397</v>
      </c>
    </row>
    <row r="188" spans="1:4" ht="19.5" customHeight="1">
      <c r="A188" s="106">
        <v>9</v>
      </c>
      <c r="B188" s="107" t="s">
        <v>257</v>
      </c>
      <c r="C188" s="108">
        <v>78</v>
      </c>
      <c r="D188" s="109">
        <v>11730.456423</v>
      </c>
    </row>
    <row r="189" spans="1:4" ht="19.5" customHeight="1">
      <c r="A189" s="106">
        <v>10</v>
      </c>
      <c r="B189" s="107" t="s">
        <v>243</v>
      </c>
      <c r="C189" s="108">
        <v>170</v>
      </c>
      <c r="D189" s="109">
        <v>8342.3252960000009</v>
      </c>
    </row>
    <row r="190" spans="1:4" ht="19.5" customHeight="1">
      <c r="A190" s="106">
        <v>11</v>
      </c>
      <c r="B190" s="107" t="s">
        <v>234</v>
      </c>
      <c r="C190" s="108">
        <v>465</v>
      </c>
      <c r="D190" s="109">
        <v>8266.8480158300008</v>
      </c>
    </row>
    <row r="191" spans="1:4" ht="19.5" customHeight="1">
      <c r="A191" s="106">
        <v>12</v>
      </c>
      <c r="B191" s="107" t="s">
        <v>63</v>
      </c>
      <c r="C191" s="108">
        <v>1222</v>
      </c>
      <c r="D191" s="109">
        <v>8242.801668529999</v>
      </c>
    </row>
    <row r="192" spans="1:4" ht="19.5" customHeight="1">
      <c r="A192" s="106">
        <v>13</v>
      </c>
      <c r="B192" s="107" t="s">
        <v>225</v>
      </c>
      <c r="C192" s="108">
        <v>335</v>
      </c>
      <c r="D192" s="109">
        <v>7525.6882891999994</v>
      </c>
    </row>
    <row r="193" spans="1:5" ht="19.5" customHeight="1">
      <c r="A193" s="106">
        <v>14</v>
      </c>
      <c r="B193" s="107" t="s">
        <v>230</v>
      </c>
      <c r="C193" s="108">
        <v>135</v>
      </c>
      <c r="D193" s="109">
        <v>6611.48079624</v>
      </c>
    </row>
    <row r="194" spans="1:5" ht="19.5" customHeight="1">
      <c r="A194" s="106">
        <v>15</v>
      </c>
      <c r="B194" s="107" t="s">
        <v>227</v>
      </c>
      <c r="C194" s="108">
        <v>522</v>
      </c>
      <c r="D194" s="109">
        <v>6369.7849566699997</v>
      </c>
    </row>
    <row r="195" spans="1:5" ht="19.5" customHeight="1">
      <c r="A195" s="106">
        <v>16</v>
      </c>
      <c r="B195" s="107" t="s">
        <v>238</v>
      </c>
      <c r="C195" s="108">
        <v>221</v>
      </c>
      <c r="D195" s="109">
        <v>6166.7170900000001</v>
      </c>
    </row>
    <row r="196" spans="1:5" ht="19.5" customHeight="1">
      <c r="A196" s="106">
        <v>17</v>
      </c>
      <c r="B196" s="107" t="s">
        <v>233</v>
      </c>
      <c r="C196" s="108">
        <v>836</v>
      </c>
      <c r="D196" s="109">
        <v>5653.9584665100001</v>
      </c>
    </row>
    <row r="197" spans="1:5" ht="19.5" customHeight="1">
      <c r="A197" s="106">
        <v>18</v>
      </c>
      <c r="B197" s="107" t="s">
        <v>240</v>
      </c>
      <c r="C197" s="108">
        <v>433</v>
      </c>
      <c r="D197" s="109">
        <v>5155.7361871599996</v>
      </c>
    </row>
    <row r="198" spans="1:5" ht="19.5" customHeight="1">
      <c r="A198" s="106">
        <v>19</v>
      </c>
      <c r="B198" s="107" t="s">
        <v>231</v>
      </c>
      <c r="C198" s="108">
        <v>480</v>
      </c>
      <c r="D198" s="109">
        <v>5078.9025840000004</v>
      </c>
    </row>
    <row r="199" spans="1:5" ht="19.5" customHeight="1">
      <c r="A199" s="106">
        <v>20</v>
      </c>
      <c r="B199" s="107" t="s">
        <v>255</v>
      </c>
      <c r="C199" s="108">
        <v>61</v>
      </c>
      <c r="D199" s="109">
        <v>4807.2421960000001</v>
      </c>
    </row>
    <row r="200" spans="1:5" ht="19.5" customHeight="1">
      <c r="A200" s="106">
        <v>21</v>
      </c>
      <c r="B200" s="107" t="s">
        <v>218</v>
      </c>
      <c r="C200" s="108">
        <v>14</v>
      </c>
      <c r="D200" s="109">
        <v>4553.4012890000004</v>
      </c>
      <c r="E200" s="110"/>
    </row>
    <row r="201" spans="1:5" ht="19.5" customHeight="1">
      <c r="A201" s="106">
        <v>22</v>
      </c>
      <c r="B201" s="107" t="s">
        <v>254</v>
      </c>
      <c r="C201" s="108">
        <v>113</v>
      </c>
      <c r="D201" s="109">
        <v>4309.6176679999999</v>
      </c>
    </row>
    <row r="202" spans="1:5" ht="19.5" customHeight="1">
      <c r="A202" s="106">
        <v>23</v>
      </c>
      <c r="B202" s="107" t="s">
        <v>224</v>
      </c>
      <c r="C202" s="108">
        <v>330</v>
      </c>
      <c r="D202" s="109">
        <v>4164.618273</v>
      </c>
    </row>
    <row r="203" spans="1:5" ht="19.5" customHeight="1">
      <c r="A203" s="106">
        <v>24</v>
      </c>
      <c r="B203" s="107" t="s">
        <v>247</v>
      </c>
      <c r="C203" s="108">
        <v>121</v>
      </c>
      <c r="D203" s="109">
        <v>3874.5954849999998</v>
      </c>
    </row>
    <row r="204" spans="1:5" ht="19.5" customHeight="1">
      <c r="A204" s="106">
        <v>25</v>
      </c>
      <c r="B204" s="107" t="s">
        <v>244</v>
      </c>
      <c r="C204" s="108">
        <v>150</v>
      </c>
      <c r="D204" s="109">
        <v>3751.6441500000001</v>
      </c>
    </row>
    <row r="205" spans="1:5" ht="19.5" customHeight="1">
      <c r="A205" s="106">
        <v>26</v>
      </c>
      <c r="B205" s="107" t="s">
        <v>239</v>
      </c>
      <c r="C205" s="108">
        <v>117</v>
      </c>
      <c r="D205" s="109">
        <v>3550.891494</v>
      </c>
    </row>
    <row r="206" spans="1:5" ht="19.5" customHeight="1">
      <c r="A206" s="106">
        <v>27</v>
      </c>
      <c r="B206" s="107" t="s">
        <v>248</v>
      </c>
      <c r="C206" s="108">
        <v>44</v>
      </c>
      <c r="D206" s="109">
        <v>3331.5668820000001</v>
      </c>
    </row>
    <row r="207" spans="1:5" ht="19.5" customHeight="1">
      <c r="A207" s="106">
        <v>28</v>
      </c>
      <c r="B207" s="107" t="s">
        <v>236</v>
      </c>
      <c r="C207" s="108">
        <v>295</v>
      </c>
      <c r="D207" s="109">
        <v>2873.5311959999999</v>
      </c>
    </row>
    <row r="208" spans="1:5" ht="19.5" customHeight="1">
      <c r="A208" s="106">
        <v>29</v>
      </c>
      <c r="B208" s="107" t="s">
        <v>286</v>
      </c>
      <c r="C208" s="108">
        <v>50</v>
      </c>
      <c r="D208" s="109">
        <v>2768.6918150000001</v>
      </c>
    </row>
    <row r="209" spans="1:4" ht="19.5" customHeight="1">
      <c r="A209" s="106">
        <v>30</v>
      </c>
      <c r="B209" s="107" t="s">
        <v>235</v>
      </c>
      <c r="C209" s="108">
        <v>122</v>
      </c>
      <c r="D209" s="109">
        <v>2686.111367</v>
      </c>
    </row>
    <row r="210" spans="1:4" ht="19.5" customHeight="1">
      <c r="A210" s="106">
        <v>31</v>
      </c>
      <c r="B210" s="107" t="s">
        <v>242</v>
      </c>
      <c r="C210" s="108">
        <v>98</v>
      </c>
      <c r="D210" s="109">
        <v>2206.6067346</v>
      </c>
    </row>
    <row r="211" spans="1:4" ht="19.5" customHeight="1">
      <c r="A211" s="106">
        <v>32</v>
      </c>
      <c r="B211" s="107" t="s">
        <v>265</v>
      </c>
      <c r="C211" s="108">
        <v>48</v>
      </c>
      <c r="D211" s="109">
        <v>1989.572958</v>
      </c>
    </row>
    <row r="212" spans="1:4" ht="19.5" customHeight="1">
      <c r="A212" s="106">
        <v>33</v>
      </c>
      <c r="B212" s="107" t="s">
        <v>237</v>
      </c>
      <c r="C212" s="108">
        <v>63</v>
      </c>
      <c r="D212" s="109">
        <v>1923.0051000000001</v>
      </c>
    </row>
    <row r="213" spans="1:4" ht="19.5" customHeight="1">
      <c r="A213" s="106">
        <v>34</v>
      </c>
      <c r="B213" s="107" t="s">
        <v>245</v>
      </c>
      <c r="C213" s="108">
        <v>191</v>
      </c>
      <c r="D213" s="109">
        <v>1675.7177160000001</v>
      </c>
    </row>
    <row r="214" spans="1:4" ht="19.5" customHeight="1">
      <c r="A214" s="106">
        <v>35</v>
      </c>
      <c r="B214" s="107" t="s">
        <v>271</v>
      </c>
      <c r="C214" s="108">
        <v>52</v>
      </c>
      <c r="D214" s="109">
        <v>1552.3379809999999</v>
      </c>
    </row>
    <row r="215" spans="1:4" ht="19.5" customHeight="1">
      <c r="A215" s="106">
        <v>36</v>
      </c>
      <c r="B215" s="107" t="s">
        <v>246</v>
      </c>
      <c r="C215" s="108">
        <v>76</v>
      </c>
      <c r="D215" s="109">
        <v>1409.7503369999999</v>
      </c>
    </row>
    <row r="216" spans="1:4" ht="19.5" customHeight="1">
      <c r="A216" s="106">
        <v>37</v>
      </c>
      <c r="B216" s="107" t="s">
        <v>252</v>
      </c>
      <c r="C216" s="108">
        <v>65</v>
      </c>
      <c r="D216" s="109">
        <v>1077.9611005499999</v>
      </c>
    </row>
    <row r="217" spans="1:4" ht="19.5" customHeight="1">
      <c r="A217" s="106">
        <v>38</v>
      </c>
      <c r="B217" s="107" t="s">
        <v>232</v>
      </c>
      <c r="C217" s="108">
        <v>66</v>
      </c>
      <c r="D217" s="109">
        <v>851.96630725</v>
      </c>
    </row>
    <row r="218" spans="1:4" ht="19.5" customHeight="1">
      <c r="A218" s="106">
        <v>39</v>
      </c>
      <c r="B218" s="107" t="s">
        <v>251</v>
      </c>
      <c r="C218" s="108">
        <v>88</v>
      </c>
      <c r="D218" s="109">
        <v>803.40883499999995</v>
      </c>
    </row>
    <row r="219" spans="1:4" ht="19.5" customHeight="1">
      <c r="A219" s="106">
        <v>40</v>
      </c>
      <c r="B219" s="107" t="s">
        <v>267</v>
      </c>
      <c r="C219" s="108">
        <v>20</v>
      </c>
      <c r="D219" s="109">
        <v>766.56369600000005</v>
      </c>
    </row>
    <row r="220" spans="1:4" ht="19.5" customHeight="1">
      <c r="A220" s="106">
        <v>41</v>
      </c>
      <c r="B220" s="107" t="s">
        <v>241</v>
      </c>
      <c r="C220" s="108">
        <v>91</v>
      </c>
      <c r="D220" s="109">
        <v>735.50253199999997</v>
      </c>
    </row>
    <row r="221" spans="1:4" ht="19.5" customHeight="1">
      <c r="A221" s="106">
        <v>42</v>
      </c>
      <c r="B221" s="107" t="s">
        <v>261</v>
      </c>
      <c r="C221" s="108">
        <v>81</v>
      </c>
      <c r="D221" s="109">
        <v>720.35490200000004</v>
      </c>
    </row>
    <row r="222" spans="1:4" ht="19.5" customHeight="1">
      <c r="A222" s="106">
        <v>43</v>
      </c>
      <c r="B222" s="107" t="s">
        <v>249</v>
      </c>
      <c r="C222" s="108">
        <v>51</v>
      </c>
      <c r="D222" s="109">
        <v>716.46130200000005</v>
      </c>
    </row>
    <row r="223" spans="1:4" ht="19.5" customHeight="1">
      <c r="A223" s="106">
        <v>44</v>
      </c>
      <c r="B223" s="107" t="s">
        <v>256</v>
      </c>
      <c r="C223" s="108">
        <v>31</v>
      </c>
      <c r="D223" s="109">
        <v>578.70048099999997</v>
      </c>
    </row>
    <row r="224" spans="1:4" ht="19.5" customHeight="1">
      <c r="A224" s="106">
        <v>45</v>
      </c>
      <c r="B224" s="107" t="s">
        <v>253</v>
      </c>
      <c r="C224" s="108">
        <v>105</v>
      </c>
      <c r="D224" s="109">
        <v>528.40656000000001</v>
      </c>
    </row>
    <row r="225" spans="1:4" ht="19.5" customHeight="1">
      <c r="A225" s="106">
        <v>46</v>
      </c>
      <c r="B225" s="107" t="s">
        <v>262</v>
      </c>
      <c r="C225" s="108">
        <v>23</v>
      </c>
      <c r="D225" s="109">
        <v>519.846408</v>
      </c>
    </row>
    <row r="226" spans="1:4" ht="19.5" customHeight="1">
      <c r="A226" s="106">
        <v>47</v>
      </c>
      <c r="B226" s="107" t="s">
        <v>259</v>
      </c>
      <c r="C226" s="108">
        <v>26</v>
      </c>
      <c r="D226" s="109">
        <v>402.73609399999998</v>
      </c>
    </row>
    <row r="227" spans="1:4" ht="19.5" customHeight="1">
      <c r="A227" s="106">
        <v>48</v>
      </c>
      <c r="B227" s="107" t="s">
        <v>64</v>
      </c>
      <c r="C227" s="108">
        <v>27</v>
      </c>
      <c r="D227" s="109">
        <v>270.937545</v>
      </c>
    </row>
    <row r="228" spans="1:4" ht="19.5" customHeight="1">
      <c r="A228" s="106">
        <v>49</v>
      </c>
      <c r="B228" s="107" t="s">
        <v>258</v>
      </c>
      <c r="C228" s="108">
        <v>15</v>
      </c>
      <c r="D228" s="109">
        <v>252.42994300000001</v>
      </c>
    </row>
    <row r="229" spans="1:4" ht="19.5" customHeight="1">
      <c r="A229" s="106">
        <v>50</v>
      </c>
      <c r="B229" s="107" t="s">
        <v>287</v>
      </c>
      <c r="C229" s="108">
        <v>42</v>
      </c>
      <c r="D229" s="109">
        <v>238.21245999999999</v>
      </c>
    </row>
    <row r="230" spans="1:4" ht="19.5" customHeight="1">
      <c r="A230" s="106">
        <v>51</v>
      </c>
      <c r="B230" s="107" t="s">
        <v>263</v>
      </c>
      <c r="C230" s="108">
        <v>16</v>
      </c>
      <c r="D230" s="109">
        <v>204.09839500000001</v>
      </c>
    </row>
    <row r="231" spans="1:4" ht="19.5" customHeight="1">
      <c r="A231" s="106">
        <v>52</v>
      </c>
      <c r="B231" s="107" t="s">
        <v>250</v>
      </c>
      <c r="C231" s="108">
        <v>19</v>
      </c>
      <c r="D231" s="109">
        <v>171.616739</v>
      </c>
    </row>
    <row r="232" spans="1:4" ht="19.5" customHeight="1">
      <c r="A232" s="106">
        <v>53</v>
      </c>
      <c r="B232" s="107" t="s">
        <v>260</v>
      </c>
      <c r="C232" s="108">
        <v>17</v>
      </c>
      <c r="D232" s="109">
        <v>157.56854999999999</v>
      </c>
    </row>
    <row r="233" spans="1:4" ht="19.5" customHeight="1">
      <c r="A233" s="106">
        <v>54</v>
      </c>
      <c r="B233" s="107" t="s">
        <v>266</v>
      </c>
      <c r="C233" s="108">
        <v>13</v>
      </c>
      <c r="D233" s="109">
        <v>152.06847500000001</v>
      </c>
    </row>
    <row r="234" spans="1:4" ht="19.5" customHeight="1">
      <c r="A234" s="106">
        <v>55</v>
      </c>
      <c r="B234" s="107" t="s">
        <v>269</v>
      </c>
      <c r="C234" s="108">
        <v>12</v>
      </c>
      <c r="D234" s="109">
        <v>148.541437</v>
      </c>
    </row>
    <row r="235" spans="1:4" ht="19.5" customHeight="1">
      <c r="A235" s="106">
        <v>56</v>
      </c>
      <c r="B235" s="107" t="s">
        <v>264</v>
      </c>
      <c r="C235" s="108">
        <v>10</v>
      </c>
      <c r="D235" s="109">
        <v>135.72999999999999</v>
      </c>
    </row>
    <row r="236" spans="1:4" ht="19.5" customHeight="1">
      <c r="A236" s="106">
        <v>57</v>
      </c>
      <c r="B236" s="107" t="s">
        <v>66</v>
      </c>
      <c r="C236" s="108">
        <v>9</v>
      </c>
      <c r="D236" s="109">
        <v>93.857697000000002</v>
      </c>
    </row>
    <row r="237" spans="1:4" ht="19.5" customHeight="1">
      <c r="A237" s="106">
        <v>58</v>
      </c>
      <c r="B237" s="107" t="s">
        <v>270</v>
      </c>
      <c r="C237" s="108">
        <v>19</v>
      </c>
      <c r="D237" s="109">
        <v>84.985388999999998</v>
      </c>
    </row>
    <row r="238" spans="1:4" ht="19.5" customHeight="1">
      <c r="A238" s="106">
        <v>59</v>
      </c>
      <c r="B238" s="107" t="s">
        <v>268</v>
      </c>
      <c r="C238" s="108">
        <v>18</v>
      </c>
      <c r="D238" s="109">
        <v>51.424999999999997</v>
      </c>
    </row>
    <row r="239" spans="1:4" ht="19.5" customHeight="1">
      <c r="A239" s="106">
        <v>60</v>
      </c>
      <c r="B239" s="107" t="s">
        <v>65</v>
      </c>
      <c r="C239" s="108">
        <v>6</v>
      </c>
      <c r="D239" s="109">
        <v>12.171351</v>
      </c>
    </row>
    <row r="240" spans="1:4" ht="19.5" customHeight="1">
      <c r="A240" s="106">
        <v>61</v>
      </c>
      <c r="B240" s="107" t="s">
        <v>288</v>
      </c>
      <c r="C240" s="108">
        <v>4</v>
      </c>
      <c r="D240" s="109">
        <v>6.34695681</v>
      </c>
    </row>
    <row r="241" spans="1:4" ht="19.5" customHeight="1">
      <c r="A241" s="106">
        <v>62</v>
      </c>
      <c r="B241" s="107" t="s">
        <v>289</v>
      </c>
      <c r="C241" s="108">
        <v>6</v>
      </c>
      <c r="D241" s="109">
        <v>4.1469940000000003</v>
      </c>
    </row>
    <row r="242" spans="1:4" ht="19.5" customHeight="1">
      <c r="A242" s="106">
        <v>63</v>
      </c>
      <c r="B242" s="107" t="s">
        <v>290</v>
      </c>
      <c r="C242" s="108">
        <v>1</v>
      </c>
      <c r="D242" s="109">
        <v>3</v>
      </c>
    </row>
    <row r="243" spans="1:4" ht="19.5" customHeight="1">
      <c r="A243" s="106">
        <v>64</v>
      </c>
      <c r="B243" s="107" t="s">
        <v>291</v>
      </c>
      <c r="C243" s="108">
        <v>1</v>
      </c>
      <c r="D243" s="109">
        <v>1.5</v>
      </c>
    </row>
    <row r="244" spans="1:4" ht="19.5" customHeight="1">
      <c r="A244" s="144" t="s">
        <v>173</v>
      </c>
      <c r="B244" s="144"/>
      <c r="C244" s="111">
        <f>SUM(C180:C243)</f>
        <v>32212</v>
      </c>
      <c r="D244" s="112">
        <f>SUM(D180:D243)</f>
        <v>377909.78795535001</v>
      </c>
    </row>
    <row r="245" spans="1:4" ht="15" customHeight="1"/>
    <row r="246" spans="1:4" ht="26.25" customHeight="1"/>
    <row r="247" spans="1:4" ht="15.75" customHeight="1"/>
  </sheetData>
  <sortState ref="B180:D243">
    <sortCondition descending="1" ref="D180:D243"/>
  </sortState>
  <mergeCells count="10">
    <mergeCell ref="A1:D1"/>
    <mergeCell ref="A174:B174"/>
    <mergeCell ref="A176:D176"/>
    <mergeCell ref="A177:D177"/>
    <mergeCell ref="A244:B244"/>
    <mergeCell ref="A5:D5"/>
    <mergeCell ref="A6:D6"/>
    <mergeCell ref="A28:B28"/>
    <mergeCell ref="A34:D34"/>
    <mergeCell ref="A35:D35"/>
  </mergeCells>
  <conditionalFormatting sqref="B3">
    <cfRule type="duplicateValues" dxfId="1" priority="1" stopIfTrue="1"/>
    <cfRule type="duplicateValues" dxfId="0" priority="2" stopIfTrue="1"/>
  </conditionalFormatting>
  <pageMargins left="0.7" right="0.45" top="0.5" bottom="0.5" header="0.3" footer="0.3"/>
  <pageSetup paperSize="9" fitToHeight="0" orientation="portrait" r:id="rId1"/>
  <rowBreaks count="2" manualBreakCount="2">
    <brk id="33" max="3" man="1"/>
    <brk id="17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June</vt:lpstr>
      <vt:lpstr>June 2020</vt:lpstr>
      <vt:lpstr>Accumulated as of June 2020</vt:lpstr>
      <vt:lpstr>'Accumulated as of June 2020'!Print_Area</vt:lpstr>
      <vt:lpstr>June!Print_Area</vt:lpstr>
      <vt:lpstr>'June 2020'!Print_Area</vt:lpstr>
      <vt:lpstr>'Accumulated as of June 2020'!Print_Titles</vt:lpstr>
      <vt:lpstr>'June 2020'!Print_Titles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Minh Trang</cp:lastModifiedBy>
  <cp:lastPrinted>2020-06-22T10:31:26Z</cp:lastPrinted>
  <dcterms:created xsi:type="dcterms:W3CDTF">2020-03-20T08:58:11Z</dcterms:created>
  <dcterms:modified xsi:type="dcterms:W3CDTF">2020-06-30T03:29:21Z</dcterms:modified>
</cp:coreProperties>
</file>