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730" windowHeight="9540" activeTab="4"/>
  </bookViews>
  <sheets>
    <sheet name="Pl1" sheetId="1" r:id="rId1"/>
    <sheet name="Pl3" sheetId="2" r:id="rId2"/>
    <sheet name="pL4" sheetId="3" r:id="rId3"/>
    <sheet name="PL5" sheetId="4" r:id="rId4"/>
    <sheet name="PL6" sheetId="5" r:id="rId5"/>
  </sheets>
  <externalReferences>
    <externalReference r:id="rId6"/>
    <externalReference r:id="rId7"/>
    <externalReference r:id="rId8"/>
    <externalReference r:id="rId9"/>
  </externalReferences>
  <calcPr calcId="144525"/>
</workbook>
</file>

<file path=xl/calcChain.xml><?xml version="1.0" encoding="utf-8"?>
<calcChain xmlns="http://schemas.openxmlformats.org/spreadsheetml/2006/main">
  <c r="Z23" i="5" l="1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K18" i="5"/>
  <c r="J18" i="5"/>
  <c r="H18" i="5"/>
  <c r="G18" i="5"/>
  <c r="E18" i="5"/>
  <c r="D18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K10" i="5"/>
  <c r="J10" i="5"/>
  <c r="H10" i="5"/>
  <c r="G10" i="5"/>
  <c r="E10" i="5"/>
  <c r="D10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K9" i="5"/>
  <c r="J9" i="5"/>
  <c r="H9" i="5"/>
  <c r="G9" i="5"/>
  <c r="E9" i="5"/>
  <c r="D9" i="5"/>
  <c r="L25" i="4"/>
  <c r="K25" i="4"/>
  <c r="J25" i="4"/>
  <c r="I25" i="4"/>
  <c r="H25" i="4"/>
  <c r="G25" i="4"/>
  <c r="F25" i="4"/>
  <c r="E25" i="4"/>
  <c r="D25" i="4"/>
  <c r="M25" i="4" s="1"/>
  <c r="V24" i="4"/>
  <c r="U24" i="4"/>
  <c r="T24" i="4"/>
  <c r="S24" i="4"/>
  <c r="R24" i="4"/>
  <c r="Q24" i="4"/>
  <c r="P24" i="4"/>
  <c r="O24" i="4"/>
  <c r="N24" i="4"/>
  <c r="L24" i="4"/>
  <c r="K24" i="4"/>
  <c r="J24" i="4"/>
  <c r="I24" i="4"/>
  <c r="H24" i="4"/>
  <c r="G24" i="4"/>
  <c r="F24" i="4"/>
  <c r="E24" i="4"/>
  <c r="D24" i="4"/>
  <c r="V23" i="4"/>
  <c r="U23" i="4"/>
  <c r="T23" i="4"/>
  <c r="S23" i="4"/>
  <c r="R23" i="4"/>
  <c r="Q23" i="4"/>
  <c r="P23" i="4"/>
  <c r="O23" i="4"/>
  <c r="N23" i="4"/>
  <c r="L23" i="4"/>
  <c r="K23" i="4"/>
  <c r="J23" i="4"/>
  <c r="I23" i="4"/>
  <c r="H23" i="4"/>
  <c r="G23" i="4"/>
  <c r="F23" i="4"/>
  <c r="E23" i="4"/>
  <c r="D23" i="4"/>
  <c r="V22" i="4"/>
  <c r="U22" i="4"/>
  <c r="T22" i="4"/>
  <c r="S22" i="4"/>
  <c r="R22" i="4"/>
  <c r="Q22" i="4"/>
  <c r="P22" i="4"/>
  <c r="O22" i="4"/>
  <c r="N22" i="4"/>
  <c r="L22" i="4"/>
  <c r="K22" i="4"/>
  <c r="J22" i="4"/>
  <c r="I22" i="4"/>
  <c r="H22" i="4"/>
  <c r="G22" i="4"/>
  <c r="F22" i="4"/>
  <c r="E22" i="4"/>
  <c r="D22" i="4"/>
  <c r="V21" i="4"/>
  <c r="U21" i="4"/>
  <c r="T21" i="4"/>
  <c r="S21" i="4"/>
  <c r="R21" i="4"/>
  <c r="Q21" i="4"/>
  <c r="P21" i="4"/>
  <c r="O21" i="4"/>
  <c r="N21" i="4"/>
  <c r="L21" i="4"/>
  <c r="K21" i="4"/>
  <c r="J21" i="4"/>
  <c r="I21" i="4"/>
  <c r="H21" i="4"/>
  <c r="G21" i="4"/>
  <c r="F21" i="4"/>
  <c r="E21" i="4"/>
  <c r="D21" i="4"/>
  <c r="V20" i="4"/>
  <c r="U20" i="4"/>
  <c r="T20" i="4"/>
  <c r="S20" i="4"/>
  <c r="R20" i="4"/>
  <c r="Q20" i="4"/>
  <c r="P20" i="4"/>
  <c r="O20" i="4"/>
  <c r="N20" i="4"/>
  <c r="L20" i="4"/>
  <c r="K20" i="4"/>
  <c r="J20" i="4"/>
  <c r="I20" i="4"/>
  <c r="H20" i="4"/>
  <c r="G20" i="4"/>
  <c r="F20" i="4"/>
  <c r="E20" i="4"/>
  <c r="D20" i="4"/>
  <c r="V19" i="4"/>
  <c r="U19" i="4"/>
  <c r="T19" i="4"/>
  <c r="S19" i="4"/>
  <c r="R19" i="4"/>
  <c r="Q19" i="4"/>
  <c r="P19" i="4"/>
  <c r="O19" i="4"/>
  <c r="N19" i="4"/>
  <c r="L19" i="4"/>
  <c r="K19" i="4"/>
  <c r="J19" i="4"/>
  <c r="I19" i="4"/>
  <c r="H19" i="4"/>
  <c r="G19" i="4"/>
  <c r="F19" i="4"/>
  <c r="E19" i="4"/>
  <c r="D19" i="4"/>
  <c r="V18" i="4"/>
  <c r="U18" i="4"/>
  <c r="T18" i="4"/>
  <c r="S18" i="4"/>
  <c r="R18" i="4"/>
  <c r="Q18" i="4"/>
  <c r="P18" i="4"/>
  <c r="O18" i="4"/>
  <c r="N18" i="4"/>
  <c r="L18" i="4"/>
  <c r="L17" i="4" s="1"/>
  <c r="K18" i="4"/>
  <c r="K17" i="4" s="1"/>
  <c r="J18" i="4"/>
  <c r="I18" i="4"/>
  <c r="I17" i="4" s="1"/>
  <c r="H18" i="4"/>
  <c r="H17" i="4" s="1"/>
  <c r="G18" i="4"/>
  <c r="G17" i="4" s="1"/>
  <c r="F18" i="4"/>
  <c r="E18" i="4"/>
  <c r="E17" i="4" s="1"/>
  <c r="D18" i="4"/>
  <c r="D17" i="4" s="1"/>
  <c r="J17" i="4"/>
  <c r="F17" i="4"/>
  <c r="V16" i="4"/>
  <c r="U16" i="4"/>
  <c r="T16" i="4"/>
  <c r="S16" i="4"/>
  <c r="R16" i="4"/>
  <c r="Q16" i="4"/>
  <c r="P16" i="4"/>
  <c r="O16" i="4"/>
  <c r="N16" i="4"/>
  <c r="L16" i="4"/>
  <c r="K16" i="4"/>
  <c r="J16" i="4"/>
  <c r="I16" i="4"/>
  <c r="H16" i="4"/>
  <c r="G16" i="4"/>
  <c r="F16" i="4"/>
  <c r="E16" i="4"/>
  <c r="D16" i="4"/>
  <c r="V15" i="4"/>
  <c r="U15" i="4"/>
  <c r="T15" i="4"/>
  <c r="S15" i="4"/>
  <c r="R15" i="4"/>
  <c r="Q15" i="4"/>
  <c r="P15" i="4"/>
  <c r="O15" i="4"/>
  <c r="N15" i="4"/>
  <c r="L15" i="4"/>
  <c r="K15" i="4"/>
  <c r="J15" i="4"/>
  <c r="I15" i="4"/>
  <c r="H15" i="4"/>
  <c r="G15" i="4"/>
  <c r="F15" i="4"/>
  <c r="E15" i="4"/>
  <c r="D15" i="4"/>
  <c r="V14" i="4"/>
  <c r="U14" i="4"/>
  <c r="T14" i="4"/>
  <c r="S14" i="4"/>
  <c r="R14" i="4"/>
  <c r="Q14" i="4"/>
  <c r="P14" i="4"/>
  <c r="O14" i="4"/>
  <c r="N14" i="4"/>
  <c r="L14" i="4"/>
  <c r="K14" i="4"/>
  <c r="J14" i="4"/>
  <c r="I14" i="4"/>
  <c r="H14" i="4"/>
  <c r="G14" i="4"/>
  <c r="F14" i="4"/>
  <c r="E14" i="4"/>
  <c r="D14" i="4"/>
  <c r="V13" i="4"/>
  <c r="U13" i="4"/>
  <c r="T13" i="4"/>
  <c r="S13" i="4"/>
  <c r="R13" i="4"/>
  <c r="Q13" i="4"/>
  <c r="P13" i="4"/>
  <c r="O13" i="4"/>
  <c r="N13" i="4"/>
  <c r="L13" i="4"/>
  <c r="K13" i="4"/>
  <c r="J13" i="4"/>
  <c r="I13" i="4"/>
  <c r="H13" i="4"/>
  <c r="G13" i="4"/>
  <c r="F13" i="4"/>
  <c r="E13" i="4"/>
  <c r="D13" i="4"/>
  <c r="V12" i="4"/>
  <c r="U12" i="4"/>
  <c r="T12" i="4"/>
  <c r="S12" i="4"/>
  <c r="R12" i="4"/>
  <c r="Q12" i="4"/>
  <c r="P12" i="4"/>
  <c r="O12" i="4"/>
  <c r="N12" i="4"/>
  <c r="L12" i="4"/>
  <c r="K12" i="4"/>
  <c r="J12" i="4"/>
  <c r="I12" i="4"/>
  <c r="H12" i="4"/>
  <c r="G12" i="4"/>
  <c r="F12" i="4"/>
  <c r="E12" i="4"/>
  <c r="D12" i="4"/>
  <c r="V11" i="4"/>
  <c r="U11" i="4"/>
  <c r="T11" i="4"/>
  <c r="S11" i="4"/>
  <c r="R11" i="4"/>
  <c r="Q11" i="4"/>
  <c r="P11" i="4"/>
  <c r="O11" i="4"/>
  <c r="N11" i="4"/>
  <c r="L11" i="4"/>
  <c r="K11" i="4"/>
  <c r="J11" i="4"/>
  <c r="I11" i="4"/>
  <c r="H11" i="4"/>
  <c r="G11" i="4"/>
  <c r="F11" i="4"/>
  <c r="E11" i="4"/>
  <c r="D11" i="4"/>
  <c r="V10" i="4"/>
  <c r="U10" i="4"/>
  <c r="T10" i="4"/>
  <c r="S10" i="4"/>
  <c r="R10" i="4"/>
  <c r="Q10" i="4"/>
  <c r="P10" i="4"/>
  <c r="O10" i="4"/>
  <c r="N10" i="4"/>
  <c r="L10" i="4"/>
  <c r="K10" i="4"/>
  <c r="J10" i="4"/>
  <c r="I10" i="4"/>
  <c r="H10" i="4"/>
  <c r="G10" i="4"/>
  <c r="F10" i="4"/>
  <c r="E10" i="4"/>
  <c r="D10" i="4"/>
  <c r="V9" i="4"/>
  <c r="U9" i="4"/>
  <c r="T9" i="4"/>
  <c r="S9" i="4"/>
  <c r="R9" i="4"/>
  <c r="Q9" i="4"/>
  <c r="P9" i="4"/>
  <c r="O9" i="4"/>
  <c r="N9" i="4"/>
  <c r="L9" i="4"/>
  <c r="K9" i="4"/>
  <c r="J9" i="4"/>
  <c r="I9" i="4"/>
  <c r="H9" i="4"/>
  <c r="G9" i="4"/>
  <c r="F9" i="4"/>
  <c r="E9" i="4"/>
  <c r="D9" i="4"/>
  <c r="V8" i="4"/>
  <c r="U8" i="4"/>
  <c r="T8" i="4"/>
  <c r="S8" i="4"/>
  <c r="R8" i="4"/>
  <c r="Q8" i="4"/>
  <c r="P8" i="4"/>
  <c r="O8" i="4"/>
  <c r="N8" i="4"/>
  <c r="L8" i="4"/>
  <c r="K8" i="4"/>
  <c r="J8" i="4"/>
  <c r="I8" i="4"/>
  <c r="H8" i="4"/>
  <c r="G8" i="4"/>
  <c r="F8" i="4"/>
  <c r="E8" i="4"/>
  <c r="D8" i="4"/>
  <c r="O2" i="4" s="1"/>
  <c r="N3" i="4"/>
  <c r="K27" i="3"/>
  <c r="J27" i="3"/>
  <c r="I27" i="3"/>
  <c r="H27" i="3"/>
  <c r="G27" i="3"/>
  <c r="F27" i="3"/>
  <c r="E27" i="3"/>
  <c r="K26" i="3"/>
  <c r="J26" i="3"/>
  <c r="I26" i="3"/>
  <c r="H26" i="3"/>
  <c r="G26" i="3"/>
  <c r="F26" i="3"/>
  <c r="E26" i="3"/>
  <c r="D26" i="3"/>
  <c r="K25" i="3"/>
  <c r="J25" i="3"/>
  <c r="I25" i="3"/>
  <c r="H25" i="3"/>
  <c r="G25" i="3"/>
  <c r="F25" i="3"/>
  <c r="E25" i="3"/>
  <c r="D25" i="3"/>
  <c r="K24" i="3"/>
  <c r="J24" i="3"/>
  <c r="I24" i="3"/>
  <c r="H24" i="3"/>
  <c r="G24" i="3"/>
  <c r="F24" i="3"/>
  <c r="E24" i="3"/>
  <c r="D24" i="3"/>
  <c r="K23" i="3"/>
  <c r="J23" i="3"/>
  <c r="I23" i="3"/>
  <c r="H23" i="3"/>
  <c r="G23" i="3"/>
  <c r="F23" i="3"/>
  <c r="E23" i="3"/>
  <c r="D23" i="3"/>
  <c r="K22" i="3"/>
  <c r="J22" i="3"/>
  <c r="I22" i="3"/>
  <c r="H22" i="3"/>
  <c r="G22" i="3"/>
  <c r="F22" i="3"/>
  <c r="E22" i="3"/>
  <c r="D22" i="3"/>
  <c r="K21" i="3"/>
  <c r="J21" i="3"/>
  <c r="I21" i="3"/>
  <c r="H21" i="3"/>
  <c r="G21" i="3"/>
  <c r="F21" i="3"/>
  <c r="E21" i="3"/>
  <c r="D21" i="3"/>
  <c r="K20" i="3"/>
  <c r="J20" i="3"/>
  <c r="I20" i="3"/>
  <c r="H20" i="3"/>
  <c r="G20" i="3"/>
  <c r="F20" i="3"/>
  <c r="E20" i="3"/>
  <c r="D20" i="3"/>
  <c r="K19" i="3"/>
  <c r="J19" i="3"/>
  <c r="I19" i="3"/>
  <c r="G19" i="3"/>
  <c r="F19" i="3"/>
  <c r="E19" i="3"/>
  <c r="K18" i="3"/>
  <c r="J18" i="3"/>
  <c r="I18" i="3"/>
  <c r="H18" i="3"/>
  <c r="G18" i="3"/>
  <c r="G17" i="3"/>
  <c r="F17" i="3"/>
  <c r="E17" i="3"/>
  <c r="D17" i="3"/>
  <c r="K16" i="3"/>
  <c r="J16" i="3"/>
  <c r="I16" i="3"/>
  <c r="H16" i="3"/>
  <c r="G16" i="3"/>
  <c r="F16" i="3"/>
  <c r="E16" i="3"/>
  <c r="D16" i="3"/>
  <c r="K15" i="3"/>
  <c r="J15" i="3"/>
  <c r="I15" i="3"/>
  <c r="H15" i="3"/>
  <c r="F15" i="3"/>
  <c r="E15" i="3"/>
  <c r="D15" i="3"/>
  <c r="K14" i="3"/>
  <c r="J14" i="3"/>
  <c r="I14" i="3"/>
  <c r="H14" i="3"/>
  <c r="G14" i="3"/>
  <c r="F14" i="3"/>
  <c r="E14" i="3"/>
  <c r="D14" i="3"/>
  <c r="K13" i="3"/>
  <c r="J13" i="3"/>
  <c r="I13" i="3"/>
  <c r="H13" i="3"/>
  <c r="G13" i="3"/>
  <c r="F13" i="3"/>
  <c r="E13" i="3"/>
  <c r="D13" i="3"/>
  <c r="K12" i="3"/>
  <c r="J12" i="3"/>
  <c r="I12" i="3"/>
  <c r="H12" i="3"/>
  <c r="G12" i="3"/>
  <c r="F12" i="3"/>
  <c r="E12" i="3"/>
  <c r="D12" i="3"/>
  <c r="K11" i="3"/>
  <c r="J11" i="3"/>
  <c r="I11" i="3"/>
  <c r="H11" i="3"/>
  <c r="G11" i="3"/>
  <c r="F11" i="3"/>
  <c r="E11" i="3"/>
  <c r="D11" i="3"/>
  <c r="K10" i="3"/>
  <c r="J10" i="3"/>
  <c r="I10" i="3"/>
  <c r="H10" i="3"/>
  <c r="G10" i="3"/>
  <c r="F10" i="3"/>
  <c r="E10" i="3"/>
  <c r="D10" i="3"/>
  <c r="J9" i="3"/>
  <c r="I9" i="3"/>
  <c r="H9" i="3"/>
  <c r="F9" i="3"/>
  <c r="E9" i="3"/>
  <c r="D9" i="3"/>
  <c r="K35" i="2"/>
  <c r="J35" i="2"/>
  <c r="I35" i="2"/>
  <c r="H35" i="2"/>
  <c r="K29" i="2"/>
  <c r="J29" i="2"/>
  <c r="I29" i="2"/>
  <c r="H29" i="2"/>
  <c r="K28" i="2"/>
  <c r="J28" i="2"/>
  <c r="I28" i="2"/>
  <c r="H28" i="2"/>
  <c r="N27" i="2"/>
  <c r="K26" i="2"/>
  <c r="J26" i="2"/>
  <c r="I26" i="2"/>
  <c r="H26" i="2"/>
  <c r="K25" i="2"/>
  <c r="J25" i="2"/>
  <c r="I25" i="2"/>
  <c r="H25" i="2"/>
  <c r="K24" i="2"/>
  <c r="J24" i="2"/>
  <c r="I24" i="2"/>
  <c r="H24" i="2"/>
  <c r="K23" i="2"/>
  <c r="J23" i="2"/>
  <c r="I23" i="2"/>
  <c r="H23" i="2"/>
  <c r="K21" i="2"/>
  <c r="J21" i="2"/>
  <c r="I21" i="2"/>
  <c r="H21" i="2"/>
  <c r="K20" i="2"/>
  <c r="J20" i="2"/>
  <c r="I20" i="2"/>
  <c r="H20" i="2"/>
  <c r="K19" i="2"/>
  <c r="J19" i="2"/>
  <c r="I19" i="2"/>
  <c r="H19" i="2"/>
  <c r="K17" i="2"/>
  <c r="J17" i="2"/>
  <c r="I17" i="2"/>
  <c r="H17" i="2"/>
  <c r="K16" i="2"/>
  <c r="J16" i="2"/>
  <c r="I16" i="2"/>
  <c r="H16" i="2"/>
  <c r="K14" i="2"/>
  <c r="J14" i="2"/>
  <c r="I14" i="2"/>
  <c r="H14" i="2"/>
  <c r="K13" i="2"/>
  <c r="J13" i="2"/>
  <c r="I13" i="2"/>
  <c r="H13" i="2"/>
  <c r="K12" i="2"/>
  <c r="J12" i="2"/>
  <c r="I12" i="2"/>
  <c r="H12" i="2"/>
  <c r="K10" i="2"/>
  <c r="J10" i="2"/>
  <c r="I10" i="2"/>
  <c r="H10" i="2"/>
  <c r="K9" i="2"/>
  <c r="J9" i="2"/>
  <c r="I9" i="2"/>
  <c r="H9" i="2"/>
  <c r="H19" i="3"/>
  <c r="K9" i="3"/>
  <c r="H31" i="2"/>
  <c r="I31" i="2"/>
  <c r="J31" i="2"/>
  <c r="K31" i="2"/>
  <c r="H33" i="2"/>
  <c r="I33" i="2"/>
  <c r="J33" i="2"/>
  <c r="K33" i="2"/>
  <c r="H34" i="2"/>
  <c r="I34" i="2"/>
  <c r="J34" i="2"/>
  <c r="K34" i="2"/>
  <c r="H36" i="2"/>
  <c r="I36" i="2"/>
  <c r="J36" i="2"/>
  <c r="K36" i="2"/>
  <c r="M16" i="4" l="1"/>
  <c r="M20" i="4"/>
  <c r="M23" i="4"/>
  <c r="N2" i="4"/>
  <c r="M14" i="4"/>
  <c r="M8" i="4"/>
  <c r="M15" i="4"/>
  <c r="M18" i="4"/>
  <c r="M24" i="4"/>
  <c r="M9" i="4"/>
  <c r="M10" i="4"/>
  <c r="M11" i="4"/>
  <c r="M12" i="4"/>
  <c r="M13" i="4"/>
  <c r="M17" i="4"/>
  <c r="M21" i="4"/>
  <c r="D19" i="3"/>
  <c r="D27" i="3"/>
  <c r="E16" i="2"/>
  <c r="G16" i="2"/>
  <c r="D17" i="2"/>
  <c r="F17" i="2"/>
  <c r="D19" i="2"/>
  <c r="F19" i="2"/>
  <c r="D20" i="2"/>
  <c r="F20" i="2"/>
  <c r="G26" i="2"/>
  <c r="E26" i="2"/>
  <c r="D28" i="2"/>
  <c r="F28" i="2"/>
  <c r="G29" i="2"/>
  <c r="F29" i="2"/>
  <c r="E29" i="2"/>
  <c r="D31" i="2"/>
  <c r="F31" i="2"/>
  <c r="D33" i="2"/>
  <c r="F33" i="2"/>
  <c r="G36" i="2"/>
  <c r="D36" i="2"/>
  <c r="E35" i="2"/>
  <c r="G34" i="2"/>
  <c r="F34" i="2"/>
  <c r="E34" i="2"/>
  <c r="D34" i="2"/>
  <c r="E21" i="2"/>
  <c r="G21" i="2"/>
  <c r="D23" i="2"/>
  <c r="F23" i="2"/>
  <c r="G23" i="2"/>
  <c r="E24" i="2"/>
  <c r="F24" i="2"/>
  <c r="G25" i="2"/>
  <c r="E25" i="2"/>
  <c r="G12" i="2"/>
  <c r="E9" i="2"/>
  <c r="G9" i="2"/>
  <c r="F10" i="2"/>
  <c r="F12" i="2"/>
  <c r="F13" i="2"/>
  <c r="F14" i="2"/>
  <c r="G10" i="2"/>
  <c r="E10" i="2"/>
  <c r="E12" i="2"/>
  <c r="G14" i="2"/>
  <c r="E14" i="2"/>
  <c r="G13" i="2"/>
  <c r="E13" i="2"/>
  <c r="D16" i="2"/>
  <c r="F16" i="2"/>
  <c r="E17" i="2"/>
  <c r="G17" i="2"/>
  <c r="N17" i="2" s="1"/>
  <c r="E19" i="2"/>
  <c r="G19" i="2"/>
  <c r="E20" i="2"/>
  <c r="G20" i="2"/>
  <c r="N20" i="2" s="1"/>
  <c r="F26" i="2"/>
  <c r="D26" i="2"/>
  <c r="N26" i="2" s="1"/>
  <c r="O26" i="2" s="1"/>
  <c r="E28" i="2"/>
  <c r="G28" i="2"/>
  <c r="N28" i="2" s="1"/>
  <c r="D29" i="2"/>
  <c r="M28" i="2" s="1"/>
  <c r="E31" i="2"/>
  <c r="G31" i="2"/>
  <c r="E33" i="2"/>
  <c r="G33" i="2"/>
  <c r="F36" i="2"/>
  <c r="E36" i="2"/>
  <c r="G35" i="2"/>
  <c r="F35" i="2"/>
  <c r="D35" i="2"/>
  <c r="D21" i="2"/>
  <c r="F21" i="2"/>
  <c r="E23" i="2"/>
  <c r="D24" i="2"/>
  <c r="G24" i="2"/>
  <c r="F25" i="2"/>
  <c r="D25" i="2"/>
  <c r="D9" i="2"/>
  <c r="F9" i="2"/>
  <c r="D10" i="2"/>
  <c r="D12" i="2"/>
  <c r="D13" i="2"/>
  <c r="D14" i="2"/>
  <c r="G9" i="3"/>
  <c r="G15" i="3"/>
  <c r="L28" i="2"/>
  <c r="N25" i="2" l="1"/>
  <c r="O25" i="2" s="1"/>
  <c r="N21" i="2"/>
  <c r="O21" i="2" s="1"/>
  <c r="N24" i="2"/>
  <c r="M29" i="2"/>
  <c r="N23" i="2"/>
  <c r="O23" i="2" s="1"/>
  <c r="M13" i="2"/>
  <c r="N14" i="2"/>
  <c r="M10" i="2"/>
  <c r="N10" i="2" s="1"/>
  <c r="M9" i="2"/>
  <c r="M12" i="2"/>
  <c r="L23" i="2"/>
  <c r="N29" i="2"/>
  <c r="N19" i="2"/>
  <c r="N16" i="2"/>
  <c r="O28" i="2"/>
  <c r="O29" i="2" s="1"/>
  <c r="L29" i="2"/>
</calcChain>
</file>

<file path=xl/sharedStrings.xml><?xml version="1.0" encoding="utf-8"?>
<sst xmlns="http://schemas.openxmlformats.org/spreadsheetml/2006/main" count="517" uniqueCount="350">
  <si>
    <t>Phụ lục 1</t>
  </si>
  <si>
    <t>STT</t>
  </si>
  <si>
    <t>Bộ, ngành, địa phương</t>
  </si>
  <si>
    <t>Số công văn</t>
  </si>
  <si>
    <t>A</t>
  </si>
  <si>
    <t>Trung ương</t>
  </si>
  <si>
    <t>Bộ Nội vụ</t>
  </si>
  <si>
    <t>4443/BNV-TCBC</t>
  </si>
  <si>
    <t>Bộ Thông tin và truyền thông</t>
  </si>
  <si>
    <t>3399/BTTTT-PC</t>
  </si>
  <si>
    <t>Bộ Tài chính</t>
  </si>
  <si>
    <t>15840/BTC-TCDN</t>
  </si>
  <si>
    <t>4110/LĐTBXH-PC</t>
  </si>
  <si>
    <t>Bộ Công Thương</t>
  </si>
  <si>
    <t>9313/BCT-CNĐP</t>
  </si>
  <si>
    <t>03/10/2016</t>
  </si>
  <si>
    <t>06/10/2016</t>
  </si>
  <si>
    <t>Bộ Nông nghiệp và PTNT</t>
  </si>
  <si>
    <t>8407/BC-BNN-KTHT</t>
  </si>
  <si>
    <t>email</t>
  </si>
  <si>
    <t>Bộ Xây dựng</t>
  </si>
  <si>
    <t>2328/BXD-QLDN</t>
  </si>
  <si>
    <t>Bộ Giao thông vận tải</t>
  </si>
  <si>
    <t>12255/BGTVT-VT</t>
  </si>
  <si>
    <t>7890/NHNN-TD</t>
  </si>
  <si>
    <t>Bộ KHCN</t>
  </si>
  <si>
    <t>4208/BKHCN-CNN</t>
  </si>
  <si>
    <t>B</t>
  </si>
  <si>
    <t>Hiệp hội</t>
  </si>
  <si>
    <t>TW Hội phụ nữ</t>
  </si>
  <si>
    <t>101/BC-ĐCT</t>
  </si>
  <si>
    <t>UB MTTQ VN</t>
  </si>
  <si>
    <t>290/BC-MTTW-BTT</t>
  </si>
  <si>
    <t>Trung ương Đoàn TNCS HCM</t>
  </si>
  <si>
    <t>444-BC/TWĐTN-TNNT</t>
  </si>
  <si>
    <t>28/9/2016</t>
  </si>
  <si>
    <t>30/9/2016</t>
  </si>
  <si>
    <t>Hội Cựu chiến binh VN</t>
  </si>
  <si>
    <t>284/BC-CBB</t>
  </si>
  <si>
    <t>208-BC/HNDTW</t>
  </si>
  <si>
    <t>C</t>
  </si>
  <si>
    <t>Tỉnh, thành phố</t>
  </si>
  <si>
    <t>I</t>
  </si>
  <si>
    <t>Đông bắc</t>
  </si>
  <si>
    <t>1</t>
  </si>
  <si>
    <t>Cao Bằng</t>
  </si>
  <si>
    <t>2385/UBND-TH</t>
  </si>
  <si>
    <t>2</t>
  </si>
  <si>
    <t>Bắc Cạn</t>
  </si>
  <si>
    <t>298/BC-SKHĐT</t>
  </si>
  <si>
    <t>3</t>
  </si>
  <si>
    <t>Thái Nguyên</t>
  </si>
  <si>
    <t>250/BC-UBND</t>
  </si>
  <si>
    <t>4</t>
  </si>
  <si>
    <t>Lạng Sơn</t>
  </si>
  <si>
    <t>277/BC-UBND</t>
  </si>
  <si>
    <t>5</t>
  </si>
  <si>
    <t>Bắc Giang</t>
  </si>
  <si>
    <t>540/BC-SKHĐT</t>
  </si>
  <si>
    <t>6</t>
  </si>
  <si>
    <t>Quảng Ninh</t>
  </si>
  <si>
    <t>3003/BC-KHĐT</t>
  </si>
  <si>
    <t>7</t>
  </si>
  <si>
    <t>Hà Giang</t>
  </si>
  <si>
    <t>340/BC-UBND</t>
  </si>
  <si>
    <t>8</t>
  </si>
  <si>
    <t>Phú Thọ</t>
  </si>
  <si>
    <t>166/BC-UBND</t>
  </si>
  <si>
    <t>9</t>
  </si>
  <si>
    <t>Yên Bái</t>
  </si>
  <si>
    <t>931//BC-SKHĐT</t>
  </si>
  <si>
    <t xml:space="preserve"> 21/11/2016</t>
  </si>
  <si>
    <t>10</t>
  </si>
  <si>
    <t>Lào Cai</t>
  </si>
  <si>
    <t>273/BC-UBND</t>
  </si>
  <si>
    <t>11</t>
  </si>
  <si>
    <t>Tuyên Quang</t>
  </si>
  <si>
    <t>589/BC-SKH</t>
  </si>
  <si>
    <t>II</t>
  </si>
  <si>
    <t xml:space="preserve">Vùng Tây Bắc </t>
  </si>
  <si>
    <t>12</t>
  </si>
  <si>
    <t>Tỉnh Lai Châu</t>
  </si>
  <si>
    <t>255/BC-UBND</t>
  </si>
  <si>
    <t>13</t>
  </si>
  <si>
    <t>Tỉnh Điện Biên</t>
  </si>
  <si>
    <t>248/BC-UBND</t>
  </si>
  <si>
    <t>14</t>
  </si>
  <si>
    <t>Tỉnh Sơn La</t>
  </si>
  <si>
    <t>326/BC-UBND</t>
  </si>
  <si>
    <t>15</t>
  </si>
  <si>
    <t>Tỉnh Hòa Bình</t>
  </si>
  <si>
    <t>1519/UBND-TCTM</t>
  </si>
  <si>
    <t>III</t>
  </si>
  <si>
    <t>Vùng Đồng bằng sông Hồng</t>
  </si>
  <si>
    <t>Tỉnh Ninh Bình</t>
  </si>
  <si>
    <t>2174/BC-KHĐT</t>
  </si>
  <si>
    <t>Tỉnh Thái Bình</t>
  </si>
  <si>
    <t>568/BC-SKHĐT</t>
  </si>
  <si>
    <t>Tỉnh Hải Phòng</t>
  </si>
  <si>
    <t>202/BC-UBND</t>
  </si>
  <si>
    <t>Tỉnh Nam Định</t>
  </si>
  <si>
    <t>125/BC-UBND</t>
  </si>
  <si>
    <t>Tỉnh Hải Dương</t>
  </si>
  <si>
    <t>1143/BC-SKHĐT-KTN</t>
  </si>
  <si>
    <t>Tỉnh Hưng Yên</t>
  </si>
  <si>
    <t>1421/BC-SKHĐT</t>
  </si>
  <si>
    <t>Hà Nam</t>
  </si>
  <si>
    <t>1324/BC-SKHĐT</t>
  </si>
  <si>
    <t>Bắc Ninh</t>
  </si>
  <si>
    <t>606/KHĐT-BC</t>
  </si>
  <si>
    <t>Hà Nội</t>
  </si>
  <si>
    <t>6057/UBND-KT</t>
  </si>
  <si>
    <t>Vĩnh Phúc</t>
  </si>
  <si>
    <t>711/BC-SKHĐT</t>
  </si>
  <si>
    <t>IV</t>
  </si>
  <si>
    <t>Bắc Trung Bộ</t>
  </si>
  <si>
    <t>26</t>
  </si>
  <si>
    <t>Tỉnh Quảng Bình</t>
  </si>
  <si>
    <t>224/BC-UBND</t>
  </si>
  <si>
    <t>27</t>
  </si>
  <si>
    <t>Tỉnh Thừa Thiên Huế</t>
  </si>
  <si>
    <t>161/BC-UBND</t>
  </si>
  <si>
    <t>28</t>
  </si>
  <si>
    <t>Tỉnh Nghệ An</t>
  </si>
  <si>
    <t>513/BC-LMHTX</t>
  </si>
  <si>
    <t>29</t>
  </si>
  <si>
    <t>Tỉnh Hà Tĩnh</t>
  </si>
  <si>
    <t>345/BC-UBND</t>
  </si>
  <si>
    <t>30</t>
  </si>
  <si>
    <t>Tỉnh Quảng Trị</t>
  </si>
  <si>
    <t>388/BC-SKH-DN</t>
  </si>
  <si>
    <t>V</t>
  </si>
  <si>
    <t xml:space="preserve">Vùng Nam Trung Bộ </t>
  </si>
  <si>
    <t>31</t>
  </si>
  <si>
    <t>Tỉnh Quảng Ngãi</t>
  </si>
  <si>
    <t>182/BC-UBND</t>
  </si>
  <si>
    <t>12/10/2016</t>
  </si>
  <si>
    <t>32</t>
  </si>
  <si>
    <t>Tỉnh Phú Yên</t>
  </si>
  <si>
    <t>28/BC-LMHTX</t>
  </si>
  <si>
    <t>11/10/2016</t>
  </si>
  <si>
    <t>20/10/2016</t>
  </si>
  <si>
    <t>33</t>
  </si>
  <si>
    <t>Thành phố Đà Nẵng</t>
  </si>
  <si>
    <t>14/10/2016</t>
  </si>
  <si>
    <t>18/10/2016</t>
  </si>
  <si>
    <t>34</t>
  </si>
  <si>
    <t>TỈnh Bình Định</t>
  </si>
  <si>
    <t>5263/UBND-TH</t>
  </si>
  <si>
    <t>17/10/2016</t>
  </si>
  <si>
    <t>22/11/2016</t>
  </si>
  <si>
    <t>35</t>
  </si>
  <si>
    <t>Tỉnh Khánh Hòa</t>
  </si>
  <si>
    <t>3021/SKHĐT-DN</t>
  </si>
  <si>
    <t>36</t>
  </si>
  <si>
    <t>Tỉnh Quảng Nam</t>
  </si>
  <si>
    <t>VI</t>
  </si>
  <si>
    <t>Tây Nguyên</t>
  </si>
  <si>
    <t>37</t>
  </si>
  <si>
    <t>Tỉnh Lâm Đồng</t>
  </si>
  <si>
    <t>293/BC-KHĐT-KTN</t>
  </si>
  <si>
    <t>38</t>
  </si>
  <si>
    <t>Tỉnh Kon Tum</t>
  </si>
  <si>
    <t>195/BC-UBND</t>
  </si>
  <si>
    <t>39</t>
  </si>
  <si>
    <t>Tỉnh Gia Lai</t>
  </si>
  <si>
    <t>4872/UBND-KT</t>
  </si>
  <si>
    <t>40</t>
  </si>
  <si>
    <t>Tỉnh Đăk Lăk</t>
  </si>
  <si>
    <t>207/BC-UBND</t>
  </si>
  <si>
    <t>41</t>
  </si>
  <si>
    <t>Tỉnh Đăk Nông</t>
  </si>
  <si>
    <t>480/BC-UBND</t>
  </si>
  <si>
    <t>Vùng Đông Nam Bộ</t>
  </si>
  <si>
    <t>42</t>
  </si>
  <si>
    <t>TP. Hồ Chí Minh</t>
  </si>
  <si>
    <t>6072/UBND-KT</t>
  </si>
  <si>
    <t>43</t>
  </si>
  <si>
    <t>Tỉnh Đồng Nai</t>
  </si>
  <si>
    <t>9213/UBND-KT</t>
  </si>
  <si>
    <t>44</t>
  </si>
  <si>
    <t>Tỉnh Ninh Thuận</t>
  </si>
  <si>
    <t>217/BC-UBND</t>
  </si>
  <si>
    <t>45</t>
  </si>
  <si>
    <t>Tỉnh Tây Ninh</t>
  </si>
  <si>
    <t>290/BC-UBND</t>
  </si>
  <si>
    <t>46</t>
  </si>
  <si>
    <t>Tỉnh Bình Dương</t>
  </si>
  <si>
    <t>172/BC-UBND</t>
  </si>
  <si>
    <t>47</t>
  </si>
  <si>
    <t>Tỉnh Bình Thuận</t>
  </si>
  <si>
    <t>203/BC-UBND</t>
  </si>
  <si>
    <t>48</t>
  </si>
  <si>
    <t>Tỉnh Bình Phước</t>
  </si>
  <si>
    <t>3095/UBND-KTTH</t>
  </si>
  <si>
    <t>49</t>
  </si>
  <si>
    <t>Bà Rịa Vũng Tàu</t>
  </si>
  <si>
    <t xml:space="preserve">Vùng ĐBSCL </t>
  </si>
  <si>
    <t>50</t>
  </si>
  <si>
    <t>Tỉnh Trà Vinh</t>
  </si>
  <si>
    <t>526/BC-SKHĐT</t>
  </si>
  <si>
    <t>06/1016</t>
  </si>
  <si>
    <t>51</t>
  </si>
  <si>
    <t>Tỉnh Vĩnh Long</t>
  </si>
  <si>
    <t>280/BC-UBND</t>
  </si>
  <si>
    <t>52</t>
  </si>
  <si>
    <t>Tỉnh Sóc Trăng</t>
  </si>
  <si>
    <t>53</t>
  </si>
  <si>
    <t>Tỉnh An Giang</t>
  </si>
  <si>
    <t>888/BC-SKHĐT</t>
  </si>
  <si>
    <t>54</t>
  </si>
  <si>
    <t>Tỉnh Đồng Tháp</t>
  </si>
  <si>
    <t>267/BC-UBND</t>
  </si>
  <si>
    <t>55</t>
  </si>
  <si>
    <t>Tỉnh Bạc Liêu</t>
  </si>
  <si>
    <t>244/BC-UBND</t>
  </si>
  <si>
    <t>56</t>
  </si>
  <si>
    <t>Tỉnh Long An</t>
  </si>
  <si>
    <t>57</t>
  </si>
  <si>
    <t>Tỉnh Kiên Giang</t>
  </si>
  <si>
    <t>58</t>
  </si>
  <si>
    <t>Tỉnh Bến Tre</t>
  </si>
  <si>
    <t>335/BC-SKHĐT</t>
  </si>
  <si>
    <t>59</t>
  </si>
  <si>
    <t>TP Cần Thơ</t>
  </si>
  <si>
    <t>60</t>
  </si>
  <si>
    <t>Tỉnh Hậu Giang</t>
  </si>
  <si>
    <t>Phụ lục 3</t>
  </si>
  <si>
    <t>Số tỉnh báo cáo</t>
  </si>
  <si>
    <t>Chỉ tiêu</t>
  </si>
  <si>
    <t>Đơn vị tính</t>
  </si>
  <si>
    <t>Thực hiện năm</t>
  </si>
  <si>
    <t>Ước 2016</t>
  </si>
  <si>
    <t>Cà mau</t>
  </si>
  <si>
    <t>270 HTX</t>
  </si>
  <si>
    <t>Hợp tác xã</t>
  </si>
  <si>
    <t>Khánh Hòa</t>
  </si>
  <si>
    <t>89 HTX</t>
  </si>
  <si>
    <t>Tỷ trọng đóng góp vào GDP</t>
  </si>
  <si>
    <t>%</t>
  </si>
  <si>
    <t>Tổng số  hợp tác xã</t>
  </si>
  <si>
    <t>HTX</t>
  </si>
  <si>
    <t>Trong đó:</t>
  </si>
  <si>
    <t>Số hợp tác xã thành lập mới</t>
  </si>
  <si>
    <t>Số hợp tác xã giải thể</t>
  </si>
  <si>
    <t>Tổng số thành viên hợp tác xã</t>
  </si>
  <si>
    <t>Người</t>
  </si>
  <si>
    <t>Số thành viên mới</t>
  </si>
  <si>
    <t>Thành viên</t>
  </si>
  <si>
    <t>Tổng số lao động thường xuyên trong hợp tác xã</t>
  </si>
  <si>
    <t>Số lao động thường xuyên mới</t>
  </si>
  <si>
    <t>Số lao động là thành viên hợp tác xã</t>
  </si>
  <si>
    <t>Doanh thu bình quân một hợp tác xã</t>
  </si>
  <si>
    <t>Tr đồng/năm</t>
  </si>
  <si>
    <t>Doanh thu của HTX với thành viên</t>
  </si>
  <si>
    <t>Lãi bình quân một hợp tác xã</t>
  </si>
  <si>
    <t>Thu nhập bình quân của lao động thường xuyên trong hợp tác xã</t>
  </si>
  <si>
    <t>Tổng số cán bộ quản lý hợp tác xã</t>
  </si>
  <si>
    <t>Số cán bộ quản lý HTX đã qua đào tạo đạt trình độ sơ, trung cấp</t>
  </si>
  <si>
    <t>Số cán bộ quản lý HTX đã qua đào tạo đạt trình độ cao đẳng, đại học trở lên</t>
  </si>
  <si>
    <t>Liên hiệp hợp tác xã</t>
  </si>
  <si>
    <t>Tổng số liên hiệp hợp tác xã</t>
  </si>
  <si>
    <t>LH HTX</t>
  </si>
  <si>
    <t>Số liên hiệp HTX thành lập mới</t>
  </si>
  <si>
    <t>Số liên hiệp HTX giải thể</t>
  </si>
  <si>
    <t>Tổng số hợp tác xã thành viên</t>
  </si>
  <si>
    <t>Tổng số lao động trong liên hiệp HTX</t>
  </si>
  <si>
    <t>Phụ lục 4</t>
  </si>
  <si>
    <t>Số tỉnh có báo cáo</t>
  </si>
  <si>
    <t>HỢP TÁC XÃ</t>
  </si>
  <si>
    <t>Tổng số hợp tác xã</t>
  </si>
  <si>
    <t>Tây bắc</t>
  </si>
  <si>
    <t>Đồng bằng sông Hồng</t>
  </si>
  <si>
    <t>Bắc Trung bộ</t>
  </si>
  <si>
    <t>Nam Trung bộ</t>
  </si>
  <si>
    <t>Đông Nam Bộ</t>
  </si>
  <si>
    <t>Đồng bằng sông Cửu Long</t>
  </si>
  <si>
    <t>LIÊN HIỆP HỢP TÁC XÃ</t>
  </si>
  <si>
    <t>Tổng số LH hợp tác xã</t>
  </si>
  <si>
    <t>LHHTX</t>
  </si>
  <si>
    <t>Phụ lục 5</t>
  </si>
  <si>
    <t>Loại hình/lĩnh vực</t>
  </si>
  <si>
    <t>ĐVT</t>
  </si>
  <si>
    <t>Tổng số</t>
  </si>
  <si>
    <t>Số phải chuyển đổi, đăng ký lại theo Luật HTX 2012</t>
  </si>
  <si>
    <t>Trong đó</t>
  </si>
  <si>
    <t>Tạm ngừng hoạt động, chờ giải thể</t>
  </si>
  <si>
    <t>Tổng số đang hoạt động</t>
  </si>
  <si>
    <t>Tổng số tạm ngừng hoạt động</t>
  </si>
  <si>
    <t>Đã chuyển đổi theo Luật HTX 2012</t>
  </si>
  <si>
    <t>Đã đăng ký lại theo Luật HTX 2012</t>
  </si>
  <si>
    <t>Đã chuyển đổi sang loại hình tổ chức khác</t>
  </si>
  <si>
    <t>Chưa đăng ký lại, chưa chuyển đổi theo Luật HTX 2012</t>
  </si>
  <si>
    <t>4=5+6</t>
  </si>
  <si>
    <t>7=8+9+10+11</t>
  </si>
  <si>
    <t>Tây Bắc</t>
  </si>
  <si>
    <t>Bắc trung bộ</t>
  </si>
  <si>
    <t>Đông Nam bộ</t>
  </si>
  <si>
    <t>Phụ lục 6</t>
  </si>
  <si>
    <t>Nội dung chính sách</t>
  </si>
  <si>
    <t>Kết quả thực hiện</t>
  </si>
  <si>
    <t>Năm 2013</t>
  </si>
  <si>
    <t xml:space="preserve"> Năm 2014</t>
  </si>
  <si>
    <t xml:space="preserve"> Năm 2015</t>
  </si>
  <si>
    <t>ƯớcNăm 2016</t>
  </si>
  <si>
    <t xml:space="preserve">Số lượng </t>
  </si>
  <si>
    <t>Kinh phí</t>
  </si>
  <si>
    <t>NSTW</t>
  </si>
  <si>
    <t>NSĐP</t>
  </si>
  <si>
    <t>TỔNG</t>
  </si>
  <si>
    <t>Chính sách hỗ trợ, ưu đãi chung đối với HTX</t>
  </si>
  <si>
    <t>Đào tạo nguồn nhân lực</t>
  </si>
  <si>
    <t>Bồi dưỡng nguồn nhân lực</t>
  </si>
  <si>
    <t>Xúc tiến thương mại, mở rộng
 thị trường</t>
  </si>
  <si>
    <t>Tiếp cận vốn và Quỹ HTPTHTX</t>
  </si>
  <si>
    <t>Tạo điều kiện tham gia các
 CTMT, CT PTKT-XH</t>
  </si>
  <si>
    <t>Thành lập mới</t>
  </si>
  <si>
    <t>Chính sách hỗ trợ, ưu đãi 
đối với HTX Nông nghiệp</t>
  </si>
  <si>
    <t>Hỗ trợ đầu tư phát triển KCHT</t>
  </si>
  <si>
    <t>Hỗ trợ giao đất, cho thuê đất</t>
  </si>
  <si>
    <t>Ưu đãi tín dụng</t>
  </si>
  <si>
    <t>Hỗ trợ vốn, giống khi gặp khó
 khăn do thiên tai, dịch bệnh</t>
  </si>
  <si>
    <t>Hỗ trợ về chế biến sản phẩm</t>
  </si>
  <si>
    <t>Đơn vị tính: triệu đồng</t>
  </si>
  <si>
    <t>Ứng dụng KHKT, CN mới</t>
  </si>
  <si>
    <t>710/BC-SKHĐT</t>
  </si>
  <si>
    <t>1336/SKHĐT-KT</t>
  </si>
  <si>
    <t>2911/BC-SKHĐT</t>
  </si>
  <si>
    <t>61</t>
  </si>
  <si>
    <t>Tỉnh Tiền Giang</t>
  </si>
  <si>
    <t>11555/UBND-VP</t>
  </si>
  <si>
    <t>SỐ LƯỢNG HỢP TÁC XÃ, LIÊN HIỆP HỢP TÁC XÃ PHÂN THEO VÙNG</t>
  </si>
  <si>
    <t>Ngân Hàng Nhà nước VN</t>
  </si>
  <si>
    <t>Bộ Lao động, TB &amp;XH</t>
  </si>
  <si>
    <t>TW Hội Nông dân Việt Nam</t>
  </si>
  <si>
    <t>DANH SÁCH CÁC ĐƠN VỊ BÁO CÁO</t>
  </si>
  <si>
    <t>Ngày Công văn đi</t>
  </si>
  <si>
    <t>Ngày Công văn đến</t>
  </si>
  <si>
    <t>VIII</t>
  </si>
  <si>
    <t>VII</t>
  </si>
  <si>
    <t xml:space="preserve"> BIỂU TỔNG HỢP CHÍNH SÁCH HỖ TRỢ</t>
  </si>
  <si>
    <t>CHỈ TIÊU PHÁT TRIỂN HỢP TÁC XÃ CƠ BẢN</t>
  </si>
  <si>
    <t>Bộ Tài nguyên và MT</t>
  </si>
  <si>
    <t>5945/BTNMT-KH</t>
  </si>
  <si>
    <t>Đơn vị tính: Triệu đồng</t>
  </si>
  <si>
    <t xml:space="preserve"> TÌNH HÌNH ĐĂNG KÝ LẠI, CHUYỂN ĐỔI HỢP TÁC XÃ, LIÊN HIỆP HỢP TÁC XÃ</t>
  </si>
  <si>
    <t>Tổng số HTX</t>
  </si>
  <si>
    <t>Tổng số Liên hiệp HTX</t>
  </si>
  <si>
    <t>(Kèm theo Công văn số 10694/BKHĐT-HTX  ngày 26  tháng 12 năm 2016)</t>
  </si>
  <si>
    <t>(Kèm theo Công văn số  10694/BKHĐT-HTX ngày  26  tháng   12    năm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</si>
</sst>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1010000]d/m/yy;@"/>
    <numFmt numFmtId="165" formatCode="[$-1010000]d/m/yyyy;@"/>
    <numFmt numFmtId="166" formatCode="dd/mm/yyyy"/>
    <numFmt numFmtId="167" formatCode="0.0%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name val="Times New Roman"/>
      <family val="1"/>
    </font>
    <font>
      <i/>
      <sz val="13"/>
      <color theme="1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i/>
      <sz val="13"/>
      <name val="Times New Roman"/>
      <family val="1"/>
    </font>
    <font>
      <sz val="11"/>
      <name val="Times New Roman"/>
      <family val="1"/>
    </font>
    <font>
      <sz val="13"/>
      <color rgb="FFFF0000"/>
      <name val="Calibri"/>
      <family val="2"/>
      <scheme val="minor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3"/>
      <name val="Times New Roman"/>
      <family val="1"/>
    </font>
    <font>
      <sz val="10"/>
      <name val="Times New Roman"/>
      <family val="1"/>
    </font>
    <font>
      <b/>
      <i/>
      <sz val="8"/>
      <name val="Times New Roman"/>
      <family val="1"/>
    </font>
    <font>
      <b/>
      <i/>
      <sz val="12"/>
      <name val="Times New Roman"/>
      <family val="1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5" fillId="2" borderId="0" xfId="0" applyFont="1" applyFill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9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167" fontId="5" fillId="0" borderId="0" xfId="1" applyNumberFormat="1" applyFont="1"/>
    <xf numFmtId="0" fontId="11" fillId="0" borderId="1" xfId="0" applyFont="1" applyBorder="1"/>
    <xf numFmtId="3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8" fontId="5" fillId="0" borderId="0" xfId="0" applyNumberFormat="1" applyFont="1"/>
    <xf numFmtId="9" fontId="13" fillId="3" borderId="0" xfId="1" applyFont="1" applyFill="1"/>
    <xf numFmtId="168" fontId="9" fillId="0" borderId="1" xfId="0" applyNumberFormat="1" applyFont="1" applyFill="1" applyBorder="1" applyAlignment="1">
      <alignment horizontal="center" vertical="center" wrapText="1"/>
    </xf>
    <xf numFmtId="9" fontId="5" fillId="0" borderId="0" xfId="1" applyFont="1"/>
    <xf numFmtId="0" fontId="9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4" fillId="0" borderId="0" xfId="0" applyFont="1"/>
    <xf numFmtId="0" fontId="7" fillId="0" borderId="0" xfId="0" applyFont="1" applyAlignment="1"/>
    <xf numFmtId="0" fontId="6" fillId="0" borderId="0" xfId="0" applyFont="1" applyFill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9" fontId="14" fillId="0" borderId="0" xfId="1" applyFont="1"/>
    <xf numFmtId="0" fontId="6" fillId="0" borderId="0" xfId="0" applyFont="1" applyAlignment="1">
      <alignment horizontal="center" vertical="center" wrapText="1"/>
    </xf>
    <xf numFmtId="9" fontId="9" fillId="0" borderId="0" xfId="1" applyFont="1" applyAlignment="1">
      <alignment horizontal="center" vertical="center" wrapText="1"/>
    </xf>
    <xf numFmtId="167" fontId="15" fillId="0" borderId="0" xfId="1" applyNumberFormat="1" applyFont="1"/>
    <xf numFmtId="9" fontId="7" fillId="0" borderId="0" xfId="1" applyFont="1" applyAlignment="1">
      <alignment horizontal="center"/>
    </xf>
    <xf numFmtId="167" fontId="16" fillId="0" borderId="0" xfId="1" applyNumberFormat="1" applyFont="1" applyAlignment="1"/>
    <xf numFmtId="167" fontId="17" fillId="0" borderId="0" xfId="1" applyNumberFormat="1" applyFont="1" applyAlignment="1"/>
    <xf numFmtId="9" fontId="9" fillId="0" borderId="4" xfId="1" applyFont="1" applyBorder="1" applyAlignment="1">
      <alignment horizontal="center" vertical="center" wrapText="1"/>
    </xf>
    <xf numFmtId="9" fontId="9" fillId="0" borderId="5" xfId="1" applyFont="1" applyBorder="1" applyAlignment="1">
      <alignment horizontal="center" vertical="center" wrapText="1"/>
    </xf>
    <xf numFmtId="0" fontId="7" fillId="0" borderId="0" xfId="0" applyFont="1"/>
    <xf numFmtId="0" fontId="18" fillId="0" borderId="1" xfId="0" applyFont="1" applyBorder="1" applyAlignment="1">
      <alignment horizontal="center" vertical="center" wrapText="1"/>
    </xf>
    <xf numFmtId="9" fontId="11" fillId="0" borderId="1" xfId="1" applyFont="1" applyBorder="1" applyAlignment="1">
      <alignment horizontal="center" vertical="center" wrapText="1"/>
    </xf>
    <xf numFmtId="0" fontId="7" fillId="0" borderId="1" xfId="0" applyFont="1" applyBorder="1"/>
    <xf numFmtId="0" fontId="14" fillId="0" borderId="1" xfId="0" applyFont="1" applyBorder="1"/>
    <xf numFmtId="0" fontId="6" fillId="0" borderId="1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67" fontId="19" fillId="0" borderId="1" xfId="1" applyNumberFormat="1" applyFont="1" applyBorder="1" applyAlignment="1">
      <alignment horizontal="right" wrapText="1"/>
    </xf>
    <xf numFmtId="3" fontId="9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right" wrapText="1"/>
    </xf>
    <xf numFmtId="0" fontId="4" fillId="0" borderId="1" xfId="0" applyFont="1" applyBorder="1"/>
    <xf numFmtId="3" fontId="9" fillId="0" borderId="6" xfId="0" applyNumberFormat="1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right" wrapText="1"/>
    </xf>
    <xf numFmtId="3" fontId="10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/>
    </xf>
    <xf numFmtId="0" fontId="20" fillId="0" borderId="1" xfId="0" applyFont="1" applyBorder="1" applyAlignment="1">
      <alignment horizontal="center" vertical="center" wrapText="1"/>
    </xf>
    <xf numFmtId="0" fontId="4" fillId="0" borderId="0" xfId="0" applyFont="1" applyFill="1"/>
    <xf numFmtId="0" fontId="14" fillId="0" borderId="0" xfId="0" applyFont="1" applyFill="1"/>
    <xf numFmtId="0" fontId="3" fillId="0" borderId="0" xfId="0" applyFont="1" applyFill="1"/>
    <xf numFmtId="0" fontId="14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3" fontId="3" fillId="0" borderId="1" xfId="0" applyNumberFormat="1" applyFont="1" applyBorder="1"/>
    <xf numFmtId="0" fontId="4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3" fontId="3" fillId="0" borderId="1" xfId="0" applyNumberFormat="1" applyFont="1" applyFill="1" applyBorder="1"/>
    <xf numFmtId="0" fontId="7" fillId="0" borderId="0" xfId="0" applyFont="1" applyFill="1" applyBorder="1"/>
    <xf numFmtId="3" fontId="15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/>
    <xf numFmtId="49" fontId="14" fillId="0" borderId="1" xfId="0" applyNumberFormat="1" applyFont="1" applyBorder="1" applyAlignment="1">
      <alignment horizontal="right"/>
    </xf>
    <xf numFmtId="164" fontId="14" fillId="0" borderId="1" xfId="0" applyNumberFormat="1" applyFont="1" applyBorder="1" applyAlignment="1">
      <alignment horizontal="right"/>
    </xf>
    <xf numFmtId="49" fontId="14" fillId="0" borderId="1" xfId="0" applyNumberFormat="1" applyFont="1" applyBorder="1"/>
    <xf numFmtId="49" fontId="14" fillId="0" borderId="1" xfId="0" applyNumberFormat="1" applyFont="1" applyBorder="1" applyAlignment="1">
      <alignment horizontal="left"/>
    </xf>
    <xf numFmtId="165" fontId="14" fillId="0" borderId="1" xfId="0" applyNumberFormat="1" applyFont="1" applyBorder="1" applyAlignment="1">
      <alignment horizontal="right"/>
    </xf>
    <xf numFmtId="166" fontId="14" fillId="0" borderId="1" xfId="0" applyNumberFormat="1" applyFont="1" applyBorder="1" applyAlignment="1">
      <alignment horizontal="right"/>
    </xf>
    <xf numFmtId="164" fontId="14" fillId="0" borderId="1" xfId="0" quotePrefix="1" applyNumberFormat="1" applyFont="1" applyBorder="1" applyAlignment="1">
      <alignment horizontal="right"/>
    </xf>
    <xf numFmtId="49" fontId="1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center"/>
    </xf>
    <xf numFmtId="0" fontId="14" fillId="0" borderId="1" xfId="0" applyNumberFormat="1" applyFont="1" applyBorder="1" applyAlignment="1">
      <alignment horizontal="center"/>
    </xf>
    <xf numFmtId="164" fontId="14" fillId="0" borderId="1" xfId="0" applyNumberFormat="1" applyFont="1" applyFill="1" applyBorder="1" applyAlignment="1">
      <alignment horizontal="right"/>
    </xf>
    <xf numFmtId="49" fontId="14" fillId="0" borderId="1" xfId="0" applyNumberFormat="1" applyFont="1" applyFill="1" applyBorder="1" applyAlignment="1">
      <alignment horizontal="right"/>
    </xf>
    <xf numFmtId="3" fontId="14" fillId="0" borderId="0" xfId="0" applyNumberFormat="1" applyFont="1"/>
    <xf numFmtId="0" fontId="2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&#7881;%20ti&#234;u%20c&#417;%20b&#7843;n-%20B1%20c&#7843;%20n&#432;&#7899;c%20l&#7885;c%20s&#7889;.%2028.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h&#226;n%20lo&#7841;i%20HTX-%20B2%20c&#7843;%20n&#432;&#7899;c%20l&#7885;c%20s&#7889;.28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huy&#7875;n%20&#273;&#7893;i%20HTX-%20B3%20c&#7843;%20n&#432;&#7899;c.%2028.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&#7895;%20tr&#7907;%20HTX-%20B4%20c&#7843;%20n&#432;&#7899;c%20l&#7885;c%20s&#7889;.28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"/>
      <sheetName val="Tong- 2016"/>
      <sheetName val="ĐBắc"/>
      <sheetName val="Tây Bắc"/>
      <sheetName val="ĐBSHồng"/>
      <sheetName val="BacTB"/>
      <sheetName val="NamTB"/>
      <sheetName val="TNguyen"/>
      <sheetName val="ĐNBộ"/>
      <sheetName val="ĐBSCLong"/>
      <sheetName val="Bộ NN"/>
    </sheetNames>
    <sheetDataSet>
      <sheetData sheetId="0"/>
      <sheetData sheetId="1"/>
      <sheetData sheetId="2">
        <row r="9">
          <cell r="D9">
            <v>0.93800000000000006</v>
          </cell>
          <cell r="E9">
            <v>0.98199999999999998</v>
          </cell>
          <cell r="F9">
            <v>1.0720000000000001</v>
          </cell>
          <cell r="G9">
            <v>1.1139999999999999</v>
          </cell>
          <cell r="H9">
            <v>5</v>
          </cell>
          <cell r="I9">
            <v>5</v>
          </cell>
          <cell r="J9">
            <v>5</v>
          </cell>
          <cell r="K9">
            <v>5</v>
          </cell>
        </row>
        <row r="10">
          <cell r="D10">
            <v>4034</v>
          </cell>
          <cell r="E10">
            <v>4141</v>
          </cell>
          <cell r="F10">
            <v>4002</v>
          </cell>
          <cell r="G10">
            <v>3929</v>
          </cell>
          <cell r="H10">
            <v>11</v>
          </cell>
          <cell r="I10">
            <v>11</v>
          </cell>
          <cell r="J10">
            <v>11</v>
          </cell>
          <cell r="K10">
            <v>11</v>
          </cell>
        </row>
        <row r="12">
          <cell r="D12">
            <v>228</v>
          </cell>
          <cell r="E12">
            <v>214</v>
          </cell>
          <cell r="F12">
            <v>212</v>
          </cell>
          <cell r="G12">
            <v>263</v>
          </cell>
          <cell r="H12">
            <v>11</v>
          </cell>
          <cell r="I12">
            <v>11</v>
          </cell>
          <cell r="J12">
            <v>11</v>
          </cell>
          <cell r="K12">
            <v>11</v>
          </cell>
        </row>
        <row r="13">
          <cell r="D13">
            <v>70</v>
          </cell>
          <cell r="E13">
            <v>121</v>
          </cell>
          <cell r="F13">
            <v>436</v>
          </cell>
          <cell r="G13">
            <v>513</v>
          </cell>
          <cell r="H13">
            <v>10</v>
          </cell>
          <cell r="I13">
            <v>10</v>
          </cell>
          <cell r="J13">
            <v>10</v>
          </cell>
          <cell r="K13">
            <v>10</v>
          </cell>
        </row>
        <row r="14">
          <cell r="D14">
            <v>516795</v>
          </cell>
          <cell r="E14">
            <v>486746</v>
          </cell>
          <cell r="F14">
            <v>473729</v>
          </cell>
          <cell r="G14">
            <v>416330</v>
          </cell>
          <cell r="H14">
            <v>11</v>
          </cell>
          <cell r="I14">
            <v>11</v>
          </cell>
          <cell r="J14">
            <v>11</v>
          </cell>
          <cell r="K14">
            <v>11</v>
          </cell>
        </row>
        <row r="16">
          <cell r="D16">
            <v>4883</v>
          </cell>
          <cell r="E16">
            <v>4735</v>
          </cell>
          <cell r="F16">
            <v>4215</v>
          </cell>
          <cell r="G16">
            <v>3757</v>
          </cell>
          <cell r="H16">
            <v>11</v>
          </cell>
          <cell r="I16">
            <v>11</v>
          </cell>
          <cell r="J16">
            <v>11</v>
          </cell>
          <cell r="K16">
            <v>11</v>
          </cell>
        </row>
        <row r="17">
          <cell r="D17">
            <v>189567</v>
          </cell>
          <cell r="E17">
            <v>204337</v>
          </cell>
          <cell r="F17">
            <v>221600</v>
          </cell>
          <cell r="G17">
            <v>218000</v>
          </cell>
          <cell r="H17">
            <v>11</v>
          </cell>
          <cell r="I17">
            <v>11</v>
          </cell>
          <cell r="J17">
            <v>11</v>
          </cell>
          <cell r="K17">
            <v>11</v>
          </cell>
        </row>
        <row r="19">
          <cell r="D19">
            <v>4605</v>
          </cell>
          <cell r="E19">
            <v>6212</v>
          </cell>
          <cell r="F19">
            <v>8568</v>
          </cell>
          <cell r="G19">
            <v>7372</v>
          </cell>
          <cell r="H19">
            <v>10</v>
          </cell>
          <cell r="I19">
            <v>10</v>
          </cell>
          <cell r="J19">
            <v>10</v>
          </cell>
          <cell r="K19">
            <v>10</v>
          </cell>
        </row>
        <row r="20">
          <cell r="D20">
            <v>54719</v>
          </cell>
          <cell r="E20">
            <v>58777</v>
          </cell>
          <cell r="F20">
            <v>71677</v>
          </cell>
          <cell r="G20">
            <v>64693</v>
          </cell>
          <cell r="H20">
            <v>9</v>
          </cell>
          <cell r="I20">
            <v>9</v>
          </cell>
          <cell r="J20">
            <v>9</v>
          </cell>
          <cell r="K20">
            <v>9</v>
          </cell>
        </row>
        <row r="21">
          <cell r="D21">
            <v>2747.4</v>
          </cell>
          <cell r="E21">
            <v>2798.7170000000001</v>
          </cell>
          <cell r="F21">
            <v>2855.7</v>
          </cell>
          <cell r="G21">
            <v>2760.5</v>
          </cell>
          <cell r="H21">
            <v>10</v>
          </cell>
          <cell r="I21">
            <v>10</v>
          </cell>
          <cell r="J21">
            <v>10</v>
          </cell>
          <cell r="K21">
            <v>10</v>
          </cell>
        </row>
        <row r="23">
          <cell r="D23">
            <v>1736.6266666666668</v>
          </cell>
          <cell r="E23">
            <v>1409.2633333333333</v>
          </cell>
          <cell r="F23">
            <v>1968.1766666666665</v>
          </cell>
          <cell r="G23">
            <v>1214.7583333333334</v>
          </cell>
          <cell r="H23">
            <v>6</v>
          </cell>
          <cell r="I23">
            <v>6</v>
          </cell>
          <cell r="J23">
            <v>6</v>
          </cell>
          <cell r="K23">
            <v>6</v>
          </cell>
        </row>
        <row r="24">
          <cell r="D24">
            <v>98.85</v>
          </cell>
          <cell r="E24">
            <v>116.751</v>
          </cell>
          <cell r="F24">
            <v>132.92000000000002</v>
          </cell>
          <cell r="G24">
            <v>155.4</v>
          </cell>
          <cell r="H24">
            <v>10</v>
          </cell>
          <cell r="I24">
            <v>10</v>
          </cell>
          <cell r="J24">
            <v>10</v>
          </cell>
          <cell r="K24">
            <v>10</v>
          </cell>
        </row>
        <row r="25">
          <cell r="D25">
            <v>22.509090909090908</v>
          </cell>
          <cell r="E25">
            <v>27.50181818181818</v>
          </cell>
          <cell r="F25">
            <v>32.763636363636358</v>
          </cell>
          <cell r="G25">
            <v>36.42909090909091</v>
          </cell>
          <cell r="H25">
            <v>11</v>
          </cell>
          <cell r="I25">
            <v>11</v>
          </cell>
          <cell r="J25">
            <v>11</v>
          </cell>
          <cell r="K25">
            <v>11</v>
          </cell>
        </row>
        <row r="26">
          <cell r="D26">
            <v>12292</v>
          </cell>
          <cell r="E26">
            <v>12972</v>
          </cell>
          <cell r="F26">
            <v>12929</v>
          </cell>
          <cell r="G26">
            <v>12510</v>
          </cell>
          <cell r="H26">
            <v>10</v>
          </cell>
          <cell r="I26">
            <v>10</v>
          </cell>
          <cell r="J26">
            <v>10</v>
          </cell>
          <cell r="K26">
            <v>10</v>
          </cell>
        </row>
        <row r="28">
          <cell r="D28">
            <v>5230</v>
          </cell>
          <cell r="E28">
            <v>5187</v>
          </cell>
          <cell r="F28">
            <v>5216</v>
          </cell>
          <cell r="G28">
            <v>4441</v>
          </cell>
          <cell r="H28">
            <v>10</v>
          </cell>
          <cell r="I28">
            <v>10</v>
          </cell>
          <cell r="J28">
            <v>10</v>
          </cell>
          <cell r="K28">
            <v>10</v>
          </cell>
        </row>
        <row r="29">
          <cell r="D29">
            <v>1077</v>
          </cell>
          <cell r="E29">
            <v>1203</v>
          </cell>
          <cell r="F29">
            <v>1220</v>
          </cell>
          <cell r="G29">
            <v>1683</v>
          </cell>
          <cell r="H29">
            <v>10</v>
          </cell>
          <cell r="I29">
            <v>10</v>
          </cell>
          <cell r="J29">
            <v>10</v>
          </cell>
          <cell r="K29">
            <v>10</v>
          </cell>
        </row>
        <row r="31">
          <cell r="D31">
            <v>2</v>
          </cell>
          <cell r="E31">
            <v>2</v>
          </cell>
          <cell r="F31">
            <v>2</v>
          </cell>
          <cell r="G31">
            <v>4</v>
          </cell>
          <cell r="H31">
            <v>11</v>
          </cell>
          <cell r="I31">
            <v>11</v>
          </cell>
          <cell r="J31">
            <v>11</v>
          </cell>
          <cell r="K31">
            <v>11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1</v>
          </cell>
          <cell r="H33">
            <v>1</v>
          </cell>
          <cell r="I33">
            <v>1</v>
          </cell>
          <cell r="J33">
            <v>1</v>
          </cell>
          <cell r="K33">
            <v>1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D35">
            <v>12</v>
          </cell>
          <cell r="E35">
            <v>12</v>
          </cell>
          <cell r="F35">
            <v>12</v>
          </cell>
          <cell r="G35">
            <v>16</v>
          </cell>
          <cell r="H35">
            <v>2</v>
          </cell>
          <cell r="I35">
            <v>2</v>
          </cell>
          <cell r="J35">
            <v>2</v>
          </cell>
          <cell r="K35">
            <v>2</v>
          </cell>
        </row>
        <row r="36">
          <cell r="D36">
            <v>265</v>
          </cell>
          <cell r="E36">
            <v>265</v>
          </cell>
          <cell r="F36">
            <v>265</v>
          </cell>
          <cell r="G36">
            <v>265</v>
          </cell>
          <cell r="H36">
            <v>1</v>
          </cell>
          <cell r="I36">
            <v>1</v>
          </cell>
          <cell r="J36">
            <v>1</v>
          </cell>
          <cell r="K36">
            <v>1</v>
          </cell>
        </row>
      </sheetData>
      <sheetData sheetId="3">
        <row r="9">
          <cell r="D9">
            <v>0.94499999999999995</v>
          </cell>
          <cell r="E9">
            <v>1.7999999999999998</v>
          </cell>
          <cell r="F9">
            <v>1.91</v>
          </cell>
          <cell r="G9">
            <v>1.37</v>
          </cell>
          <cell r="H9">
            <v>2</v>
          </cell>
          <cell r="I9">
            <v>2</v>
          </cell>
          <cell r="J9">
            <v>2</v>
          </cell>
          <cell r="K9">
            <v>2</v>
          </cell>
        </row>
        <row r="10">
          <cell r="D10">
            <v>818</v>
          </cell>
          <cell r="E10">
            <v>872</v>
          </cell>
          <cell r="F10">
            <v>936</v>
          </cell>
          <cell r="G10">
            <v>826</v>
          </cell>
          <cell r="H10">
            <v>4</v>
          </cell>
          <cell r="I10">
            <v>4</v>
          </cell>
          <cell r="J10">
            <v>4</v>
          </cell>
          <cell r="K10">
            <v>4</v>
          </cell>
        </row>
        <row r="12">
          <cell r="D12">
            <v>74</v>
          </cell>
          <cell r="E12">
            <v>68</v>
          </cell>
          <cell r="F12">
            <v>106</v>
          </cell>
          <cell r="G12">
            <v>123</v>
          </cell>
          <cell r="H12">
            <v>4</v>
          </cell>
          <cell r="I12">
            <v>4</v>
          </cell>
          <cell r="J12">
            <v>4</v>
          </cell>
          <cell r="K12">
            <v>4</v>
          </cell>
        </row>
        <row r="13">
          <cell r="D13">
            <v>17</v>
          </cell>
          <cell r="E13">
            <v>24</v>
          </cell>
          <cell r="F13">
            <v>38</v>
          </cell>
          <cell r="G13">
            <v>249</v>
          </cell>
          <cell r="H13">
            <v>4</v>
          </cell>
          <cell r="I13">
            <v>4</v>
          </cell>
          <cell r="J13">
            <v>4</v>
          </cell>
          <cell r="K13">
            <v>4</v>
          </cell>
        </row>
        <row r="14">
          <cell r="D14">
            <v>76772</v>
          </cell>
          <cell r="E14">
            <v>71157</v>
          </cell>
          <cell r="F14">
            <v>81186</v>
          </cell>
          <cell r="G14">
            <v>68113.846153846156</v>
          </cell>
          <cell r="H14">
            <v>4</v>
          </cell>
          <cell r="I14">
            <v>4</v>
          </cell>
          <cell r="J14">
            <v>4</v>
          </cell>
          <cell r="K14">
            <v>4</v>
          </cell>
        </row>
        <row r="16">
          <cell r="D16">
            <v>2400</v>
          </cell>
          <cell r="E16">
            <v>2283</v>
          </cell>
          <cell r="F16">
            <v>3478</v>
          </cell>
          <cell r="G16">
            <v>3553</v>
          </cell>
          <cell r="H16">
            <v>4</v>
          </cell>
          <cell r="I16">
            <v>4</v>
          </cell>
          <cell r="J16">
            <v>4</v>
          </cell>
          <cell r="K16">
            <v>4</v>
          </cell>
        </row>
        <row r="17">
          <cell r="D17">
            <v>58469</v>
          </cell>
          <cell r="E17">
            <v>59031</v>
          </cell>
          <cell r="F17">
            <v>55254</v>
          </cell>
          <cell r="G17">
            <v>39443</v>
          </cell>
          <cell r="H17">
            <v>4</v>
          </cell>
          <cell r="I17">
            <v>4</v>
          </cell>
          <cell r="J17">
            <v>4</v>
          </cell>
          <cell r="K17">
            <v>4</v>
          </cell>
        </row>
        <row r="19">
          <cell r="D19">
            <v>897</v>
          </cell>
          <cell r="E19">
            <v>1767</v>
          </cell>
          <cell r="F19">
            <v>3070</v>
          </cell>
          <cell r="G19">
            <v>2650</v>
          </cell>
          <cell r="H19">
            <v>3</v>
          </cell>
          <cell r="I19">
            <v>3</v>
          </cell>
          <cell r="J19">
            <v>3</v>
          </cell>
          <cell r="K19">
            <v>3</v>
          </cell>
        </row>
        <row r="20">
          <cell r="D20">
            <v>25452</v>
          </cell>
          <cell r="E20">
            <v>24510</v>
          </cell>
          <cell r="F20">
            <v>25450</v>
          </cell>
          <cell r="G20">
            <v>16436</v>
          </cell>
          <cell r="H20">
            <v>3</v>
          </cell>
          <cell r="I20">
            <v>3</v>
          </cell>
          <cell r="J20">
            <v>3</v>
          </cell>
          <cell r="K20">
            <v>3</v>
          </cell>
        </row>
        <row r="21">
          <cell r="D21">
            <v>1325</v>
          </cell>
          <cell r="E21">
            <v>992.125</v>
          </cell>
          <cell r="F21">
            <v>1119.25</v>
          </cell>
          <cell r="G21">
            <v>1237.5</v>
          </cell>
          <cell r="H21">
            <v>4</v>
          </cell>
          <cell r="I21">
            <v>4</v>
          </cell>
          <cell r="J21">
            <v>4</v>
          </cell>
          <cell r="K21">
            <v>4</v>
          </cell>
        </row>
        <row r="23">
          <cell r="D23">
            <v>460</v>
          </cell>
          <cell r="E23">
            <v>512.5</v>
          </cell>
          <cell r="F23">
            <v>530.5</v>
          </cell>
          <cell r="G23">
            <v>566.70000000000005</v>
          </cell>
          <cell r="H23">
            <v>2</v>
          </cell>
          <cell r="I23">
            <v>2</v>
          </cell>
          <cell r="J23">
            <v>2</v>
          </cell>
          <cell r="K23">
            <v>2</v>
          </cell>
        </row>
        <row r="24">
          <cell r="D24">
            <v>71.375</v>
          </cell>
          <cell r="E24">
            <v>93.5</v>
          </cell>
          <cell r="F24">
            <v>108.1575</v>
          </cell>
          <cell r="G24">
            <v>108.8875</v>
          </cell>
          <cell r="H24">
            <v>4</v>
          </cell>
          <cell r="I24">
            <v>4</v>
          </cell>
          <cell r="J24">
            <v>4</v>
          </cell>
          <cell r="K24">
            <v>4</v>
          </cell>
        </row>
        <row r="25">
          <cell r="D25">
            <v>18.899999999999999</v>
          </cell>
          <cell r="E25">
            <v>20.75</v>
          </cell>
          <cell r="F25">
            <v>23.6</v>
          </cell>
          <cell r="G25">
            <v>25.9</v>
          </cell>
          <cell r="H25">
            <v>4</v>
          </cell>
          <cell r="I25">
            <v>4</v>
          </cell>
          <cell r="J25">
            <v>4</v>
          </cell>
          <cell r="K25">
            <v>4</v>
          </cell>
        </row>
        <row r="26">
          <cell r="D26">
            <v>3335</v>
          </cell>
          <cell r="E26">
            <v>3663</v>
          </cell>
          <cell r="F26">
            <v>5082</v>
          </cell>
          <cell r="G26">
            <v>6213</v>
          </cell>
          <cell r="H26">
            <v>4</v>
          </cell>
          <cell r="I26">
            <v>4</v>
          </cell>
          <cell r="J26">
            <v>4</v>
          </cell>
          <cell r="K26">
            <v>4</v>
          </cell>
        </row>
        <row r="28">
          <cell r="D28">
            <v>901</v>
          </cell>
          <cell r="E28">
            <v>816</v>
          </cell>
          <cell r="F28">
            <v>836</v>
          </cell>
          <cell r="G28">
            <v>1173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</row>
        <row r="29">
          <cell r="D29">
            <v>385</v>
          </cell>
          <cell r="E29">
            <v>345</v>
          </cell>
          <cell r="F29">
            <v>48</v>
          </cell>
          <cell r="G29">
            <v>45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4</v>
          </cell>
          <cell r="I31">
            <v>4</v>
          </cell>
          <cell r="J31">
            <v>4</v>
          </cell>
          <cell r="K31">
            <v>4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</sheetData>
      <sheetData sheetId="4">
        <row r="9">
          <cell r="D9">
            <v>1.915</v>
          </cell>
          <cell r="E9">
            <v>1.8687499999999999</v>
          </cell>
          <cell r="F9">
            <v>2.0335000000000001</v>
          </cell>
          <cell r="G9">
            <v>2.2875000000000001</v>
          </cell>
          <cell r="H9">
            <v>4</v>
          </cell>
          <cell r="I9">
            <v>4</v>
          </cell>
          <cell r="J9">
            <v>4</v>
          </cell>
          <cell r="K9">
            <v>4</v>
          </cell>
        </row>
        <row r="10">
          <cell r="D10">
            <v>5907</v>
          </cell>
          <cell r="E10">
            <v>6023</v>
          </cell>
          <cell r="F10">
            <v>6046</v>
          </cell>
          <cell r="G10">
            <v>5654</v>
          </cell>
          <cell r="H10">
            <v>10</v>
          </cell>
          <cell r="I10">
            <v>10</v>
          </cell>
          <cell r="J10">
            <v>10</v>
          </cell>
          <cell r="K10">
            <v>10</v>
          </cell>
        </row>
        <row r="12">
          <cell r="D12">
            <v>67</v>
          </cell>
          <cell r="E12">
            <v>119</v>
          </cell>
          <cell r="F12">
            <v>105</v>
          </cell>
          <cell r="G12">
            <v>190</v>
          </cell>
          <cell r="H12">
            <v>9</v>
          </cell>
          <cell r="I12">
            <v>9</v>
          </cell>
          <cell r="J12">
            <v>9</v>
          </cell>
          <cell r="K12">
            <v>9</v>
          </cell>
        </row>
        <row r="13">
          <cell r="D13">
            <v>45</v>
          </cell>
          <cell r="E13">
            <v>76</v>
          </cell>
          <cell r="F13">
            <v>115</v>
          </cell>
          <cell r="G13">
            <v>211</v>
          </cell>
          <cell r="H13">
            <v>7</v>
          </cell>
          <cell r="I13">
            <v>7</v>
          </cell>
          <cell r="J13">
            <v>7</v>
          </cell>
          <cell r="K13">
            <v>7</v>
          </cell>
        </row>
        <row r="14">
          <cell r="D14">
            <v>2438038.5449999999</v>
          </cell>
          <cell r="E14">
            <v>2448461.5</v>
          </cell>
          <cell r="F14">
            <v>2402319.6850000001</v>
          </cell>
          <cell r="G14">
            <v>2331071.98</v>
          </cell>
          <cell r="H14">
            <v>9</v>
          </cell>
          <cell r="I14">
            <v>9</v>
          </cell>
          <cell r="J14">
            <v>9</v>
          </cell>
          <cell r="K14">
            <v>9</v>
          </cell>
        </row>
        <row r="16">
          <cell r="D16">
            <v>15178</v>
          </cell>
          <cell r="E16">
            <v>18497</v>
          </cell>
          <cell r="F16">
            <v>20643</v>
          </cell>
          <cell r="G16">
            <v>47118</v>
          </cell>
          <cell r="H16">
            <v>5</v>
          </cell>
          <cell r="I16">
            <v>5</v>
          </cell>
          <cell r="J16">
            <v>5</v>
          </cell>
          <cell r="K16">
            <v>5</v>
          </cell>
        </row>
        <row r="17">
          <cell r="D17">
            <v>698372.15</v>
          </cell>
          <cell r="E17">
            <v>671646.32</v>
          </cell>
          <cell r="F17">
            <v>702282.52</v>
          </cell>
          <cell r="G17">
            <v>550803.62</v>
          </cell>
          <cell r="H17">
            <v>9</v>
          </cell>
          <cell r="I17">
            <v>9</v>
          </cell>
          <cell r="J17">
            <v>9</v>
          </cell>
          <cell r="K17">
            <v>9</v>
          </cell>
        </row>
        <row r="19">
          <cell r="D19">
            <v>22261</v>
          </cell>
          <cell r="E19">
            <v>21963</v>
          </cell>
          <cell r="F19">
            <v>23392</v>
          </cell>
          <cell r="G19">
            <v>30510</v>
          </cell>
          <cell r="H19">
            <v>3</v>
          </cell>
          <cell r="I19">
            <v>3</v>
          </cell>
          <cell r="J19">
            <v>3</v>
          </cell>
          <cell r="K19">
            <v>3</v>
          </cell>
        </row>
        <row r="20">
          <cell r="D20">
            <v>566616.49200000009</v>
          </cell>
          <cell r="E20">
            <v>516449.641</v>
          </cell>
          <cell r="F20">
            <v>546082.70799999998</v>
          </cell>
          <cell r="G20">
            <v>422902.29800000001</v>
          </cell>
          <cell r="H20">
            <v>9</v>
          </cell>
          <cell r="I20">
            <v>9</v>
          </cell>
          <cell r="J20">
            <v>9</v>
          </cell>
          <cell r="K20">
            <v>9</v>
          </cell>
        </row>
        <row r="21">
          <cell r="D21">
            <v>1042.1221851851851</v>
          </cell>
          <cell r="E21">
            <v>1161.0174444444444</v>
          </cell>
          <cell r="F21">
            <v>1548.125</v>
          </cell>
          <cell r="G21">
            <v>1686.3375000000001</v>
          </cell>
          <cell r="H21">
            <v>9</v>
          </cell>
          <cell r="I21">
            <v>9</v>
          </cell>
          <cell r="J21">
            <v>9</v>
          </cell>
          <cell r="K21">
            <v>9</v>
          </cell>
        </row>
        <row r="23">
          <cell r="D23">
            <v>635.11322222222213</v>
          </cell>
          <cell r="E23">
            <v>877.83333333333337</v>
          </cell>
          <cell r="F23">
            <v>1020.3333333333334</v>
          </cell>
          <cell r="G23">
            <v>909.35666666666668</v>
          </cell>
          <cell r="H23">
            <v>6</v>
          </cell>
          <cell r="I23">
            <v>6</v>
          </cell>
          <cell r="J23">
            <v>6</v>
          </cell>
          <cell r="K23">
            <v>6</v>
          </cell>
        </row>
        <row r="24">
          <cell r="D24">
            <v>237.86666666666667</v>
          </cell>
          <cell r="E24">
            <v>217.55714285714288</v>
          </cell>
          <cell r="F24">
            <v>228.20000000000002</v>
          </cell>
          <cell r="G24">
            <v>303.71428571428572</v>
          </cell>
          <cell r="H24">
            <v>7</v>
          </cell>
          <cell r="I24">
            <v>7</v>
          </cell>
          <cell r="J24">
            <v>7</v>
          </cell>
          <cell r="K24">
            <v>7</v>
          </cell>
        </row>
        <row r="25">
          <cell r="D25">
            <v>19.314768041237116</v>
          </cell>
          <cell r="E25">
            <v>18.762500000000003</v>
          </cell>
          <cell r="F25">
            <v>21.125</v>
          </cell>
          <cell r="G25">
            <v>25.5</v>
          </cell>
          <cell r="H25">
            <v>9</v>
          </cell>
          <cell r="I25">
            <v>9</v>
          </cell>
          <cell r="J25">
            <v>9</v>
          </cell>
          <cell r="K25">
            <v>9</v>
          </cell>
        </row>
        <row r="26">
          <cell r="D26">
            <v>17742</v>
          </cell>
          <cell r="E26">
            <v>18694</v>
          </cell>
          <cell r="F26">
            <v>18605</v>
          </cell>
          <cell r="G26">
            <v>15921</v>
          </cell>
          <cell r="H26">
            <v>9</v>
          </cell>
          <cell r="I26">
            <v>9</v>
          </cell>
          <cell r="J26">
            <v>9</v>
          </cell>
          <cell r="K26">
            <v>9</v>
          </cell>
        </row>
        <row r="28">
          <cell r="D28">
            <v>9006</v>
          </cell>
          <cell r="E28">
            <v>9557</v>
          </cell>
          <cell r="F28">
            <v>9356</v>
          </cell>
          <cell r="G28">
            <v>9395</v>
          </cell>
          <cell r="H28">
            <v>9</v>
          </cell>
          <cell r="I28">
            <v>9</v>
          </cell>
          <cell r="J28">
            <v>9</v>
          </cell>
          <cell r="K28">
            <v>9</v>
          </cell>
        </row>
        <row r="29">
          <cell r="D29">
            <v>2460</v>
          </cell>
          <cell r="E29">
            <v>2489</v>
          </cell>
          <cell r="F29">
            <v>3084</v>
          </cell>
          <cell r="G29">
            <v>2744</v>
          </cell>
          <cell r="H29">
            <v>9</v>
          </cell>
          <cell r="I29">
            <v>9</v>
          </cell>
          <cell r="J29">
            <v>9</v>
          </cell>
          <cell r="K29">
            <v>9</v>
          </cell>
        </row>
        <row r="31">
          <cell r="D31">
            <v>12</v>
          </cell>
          <cell r="E31">
            <v>12</v>
          </cell>
          <cell r="F31">
            <v>11</v>
          </cell>
          <cell r="G31">
            <v>8</v>
          </cell>
          <cell r="H31">
            <v>10</v>
          </cell>
          <cell r="I31">
            <v>10</v>
          </cell>
          <cell r="J31">
            <v>10</v>
          </cell>
          <cell r="K31">
            <v>10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2</v>
          </cell>
          <cell r="I33">
            <v>2</v>
          </cell>
          <cell r="J33">
            <v>2</v>
          </cell>
          <cell r="K33">
            <v>2</v>
          </cell>
        </row>
        <row r="34">
          <cell r="D34">
            <v>0</v>
          </cell>
          <cell r="E34">
            <v>0</v>
          </cell>
          <cell r="F34">
            <v>1</v>
          </cell>
          <cell r="G34">
            <v>3</v>
          </cell>
          <cell r="H34">
            <v>2</v>
          </cell>
          <cell r="I34">
            <v>2</v>
          </cell>
          <cell r="J34">
            <v>3</v>
          </cell>
          <cell r="K34">
            <v>4</v>
          </cell>
        </row>
        <row r="35">
          <cell r="D35">
            <v>36</v>
          </cell>
          <cell r="E35">
            <v>36</v>
          </cell>
          <cell r="F35">
            <v>33</v>
          </cell>
          <cell r="G35">
            <v>12</v>
          </cell>
          <cell r="H35">
            <v>4</v>
          </cell>
          <cell r="I35">
            <v>4</v>
          </cell>
          <cell r="J35">
            <v>4</v>
          </cell>
          <cell r="K35">
            <v>4</v>
          </cell>
        </row>
        <row r="36">
          <cell r="D36">
            <v>1540</v>
          </cell>
          <cell r="E36">
            <v>1540</v>
          </cell>
          <cell r="F36">
            <v>1270</v>
          </cell>
          <cell r="G36">
            <v>630</v>
          </cell>
          <cell r="H36">
            <v>2</v>
          </cell>
          <cell r="I36">
            <v>2</v>
          </cell>
          <cell r="J36">
            <v>2</v>
          </cell>
          <cell r="K36">
            <v>2</v>
          </cell>
        </row>
      </sheetData>
      <sheetData sheetId="5">
        <row r="9">
          <cell r="D9">
            <v>3.83</v>
          </cell>
          <cell r="E9">
            <v>3.9</v>
          </cell>
          <cell r="F9">
            <v>3.8533333333333335</v>
          </cell>
          <cell r="G9">
            <v>3.9666666666666668</v>
          </cell>
          <cell r="H9">
            <v>3</v>
          </cell>
          <cell r="I9">
            <v>3</v>
          </cell>
          <cell r="J9">
            <v>3</v>
          </cell>
          <cell r="K9">
            <v>3</v>
          </cell>
        </row>
        <row r="10">
          <cell r="D10">
            <v>2987</v>
          </cell>
          <cell r="E10">
            <v>3116</v>
          </cell>
          <cell r="F10">
            <v>3500</v>
          </cell>
          <cell r="G10">
            <v>3621</v>
          </cell>
          <cell r="H10">
            <v>6</v>
          </cell>
          <cell r="I10">
            <v>6</v>
          </cell>
          <cell r="J10">
            <v>6</v>
          </cell>
          <cell r="K10">
            <v>6</v>
          </cell>
        </row>
        <row r="12">
          <cell r="D12">
            <v>172</v>
          </cell>
          <cell r="E12">
            <v>184</v>
          </cell>
          <cell r="F12">
            <v>445</v>
          </cell>
          <cell r="G12">
            <v>373</v>
          </cell>
          <cell r="H12">
            <v>6</v>
          </cell>
          <cell r="I12">
            <v>6</v>
          </cell>
          <cell r="J12">
            <v>6</v>
          </cell>
          <cell r="K12">
            <v>6</v>
          </cell>
        </row>
        <row r="13">
          <cell r="D13">
            <v>97</v>
          </cell>
          <cell r="E13">
            <v>55</v>
          </cell>
          <cell r="F13">
            <v>78</v>
          </cell>
          <cell r="G13">
            <v>199</v>
          </cell>
          <cell r="H13">
            <v>4</v>
          </cell>
          <cell r="I13">
            <v>4</v>
          </cell>
          <cell r="J13">
            <v>4</v>
          </cell>
          <cell r="K13">
            <v>4</v>
          </cell>
        </row>
        <row r="14">
          <cell r="D14">
            <v>1090002</v>
          </cell>
          <cell r="E14">
            <v>1078123</v>
          </cell>
          <cell r="F14">
            <v>1061690</v>
          </cell>
          <cell r="G14">
            <v>1043232</v>
          </cell>
          <cell r="H14">
            <v>6</v>
          </cell>
          <cell r="I14">
            <v>6</v>
          </cell>
          <cell r="J14">
            <v>6</v>
          </cell>
          <cell r="K14">
            <v>6</v>
          </cell>
        </row>
        <row r="16">
          <cell r="D16">
            <v>1943</v>
          </cell>
          <cell r="E16">
            <v>2091</v>
          </cell>
          <cell r="F16">
            <v>4169</v>
          </cell>
          <cell r="G16">
            <v>3806</v>
          </cell>
          <cell r="H16">
            <v>5</v>
          </cell>
          <cell r="I16">
            <v>5</v>
          </cell>
          <cell r="J16">
            <v>5</v>
          </cell>
          <cell r="K16">
            <v>5</v>
          </cell>
        </row>
        <row r="17">
          <cell r="D17">
            <v>264570</v>
          </cell>
          <cell r="E17">
            <v>243939</v>
          </cell>
          <cell r="F17">
            <v>275454</v>
          </cell>
          <cell r="G17">
            <v>245193</v>
          </cell>
          <cell r="H17">
            <v>6</v>
          </cell>
          <cell r="I17">
            <v>6</v>
          </cell>
          <cell r="J17">
            <v>6</v>
          </cell>
          <cell r="K17">
            <v>6</v>
          </cell>
        </row>
        <row r="19">
          <cell r="D19">
            <v>2569</v>
          </cell>
          <cell r="E19">
            <v>2707</v>
          </cell>
          <cell r="F19">
            <v>4655</v>
          </cell>
          <cell r="G19">
            <v>4354</v>
          </cell>
          <cell r="H19">
            <v>4</v>
          </cell>
          <cell r="I19">
            <v>4</v>
          </cell>
          <cell r="J19">
            <v>4</v>
          </cell>
          <cell r="K19">
            <v>4</v>
          </cell>
        </row>
        <row r="20">
          <cell r="D20">
            <v>211887</v>
          </cell>
          <cell r="E20">
            <v>192435</v>
          </cell>
          <cell r="F20">
            <v>224749</v>
          </cell>
          <cell r="G20">
            <v>198778</v>
          </cell>
          <cell r="H20">
            <v>4</v>
          </cell>
          <cell r="I20">
            <v>4</v>
          </cell>
          <cell r="J20">
            <v>4</v>
          </cell>
          <cell r="K20">
            <v>4</v>
          </cell>
        </row>
        <row r="21">
          <cell r="D21">
            <v>1774.6666666666667</v>
          </cell>
          <cell r="E21">
            <v>1883.3333333333333</v>
          </cell>
          <cell r="F21">
            <v>2091.3333333333335</v>
          </cell>
          <cell r="G21">
            <v>2386.6666666666665</v>
          </cell>
          <cell r="H21">
            <v>6</v>
          </cell>
          <cell r="I21">
            <v>6</v>
          </cell>
          <cell r="J21">
            <v>6</v>
          </cell>
          <cell r="K21">
            <v>6</v>
          </cell>
        </row>
        <row r="23">
          <cell r="D23">
            <v>2275</v>
          </cell>
          <cell r="E23">
            <v>2426.5</v>
          </cell>
          <cell r="F23">
            <v>2673</v>
          </cell>
          <cell r="G23">
            <v>2755.5</v>
          </cell>
          <cell r="H23">
            <v>2</v>
          </cell>
          <cell r="I23">
            <v>2</v>
          </cell>
          <cell r="J23">
            <v>2</v>
          </cell>
          <cell r="K23">
            <v>2</v>
          </cell>
        </row>
        <row r="24">
          <cell r="D24">
            <v>89.246000000000009</v>
          </cell>
          <cell r="E24">
            <v>101.8</v>
          </cell>
          <cell r="F24">
            <v>136.33333333333334</v>
          </cell>
          <cell r="G24">
            <v>154.33333333333334</v>
          </cell>
          <cell r="H24">
            <v>6</v>
          </cell>
          <cell r="I24">
            <v>6</v>
          </cell>
          <cell r="J24">
            <v>6</v>
          </cell>
          <cell r="K24">
            <v>6</v>
          </cell>
        </row>
        <row r="25">
          <cell r="D25">
            <v>19.059999999999999</v>
          </cell>
          <cell r="E25">
            <v>20.399999999999999</v>
          </cell>
          <cell r="F25">
            <v>21.224</v>
          </cell>
          <cell r="G25">
            <v>23.82</v>
          </cell>
          <cell r="H25">
            <v>6</v>
          </cell>
          <cell r="I25">
            <v>6</v>
          </cell>
          <cell r="J25">
            <v>6</v>
          </cell>
          <cell r="K25">
            <v>6</v>
          </cell>
        </row>
        <row r="26">
          <cell r="D26">
            <v>13807</v>
          </cell>
          <cell r="E26">
            <v>14550</v>
          </cell>
          <cell r="F26">
            <v>16574</v>
          </cell>
          <cell r="G26">
            <v>18384</v>
          </cell>
          <cell r="H26">
            <v>6</v>
          </cell>
          <cell r="I26">
            <v>6</v>
          </cell>
          <cell r="J26">
            <v>6</v>
          </cell>
          <cell r="K26">
            <v>6</v>
          </cell>
        </row>
        <row r="28">
          <cell r="D28">
            <v>6429</v>
          </cell>
          <cell r="E28">
            <v>7037</v>
          </cell>
          <cell r="F28">
            <v>7033</v>
          </cell>
          <cell r="G28">
            <v>7535</v>
          </cell>
          <cell r="H28">
            <v>6</v>
          </cell>
          <cell r="I28">
            <v>6</v>
          </cell>
          <cell r="J28">
            <v>6</v>
          </cell>
          <cell r="K28">
            <v>6</v>
          </cell>
        </row>
        <row r="29">
          <cell r="D29">
            <v>902</v>
          </cell>
          <cell r="E29">
            <v>1196</v>
          </cell>
          <cell r="F29">
            <v>1402</v>
          </cell>
          <cell r="G29">
            <v>1833</v>
          </cell>
          <cell r="H29">
            <v>6</v>
          </cell>
          <cell r="I29">
            <v>6</v>
          </cell>
          <cell r="J29">
            <v>6</v>
          </cell>
          <cell r="K29">
            <v>6</v>
          </cell>
        </row>
        <row r="31">
          <cell r="D31">
            <v>3</v>
          </cell>
          <cell r="E31">
            <v>3</v>
          </cell>
          <cell r="F31">
            <v>3</v>
          </cell>
          <cell r="G31">
            <v>3</v>
          </cell>
          <cell r="H31">
            <v>5</v>
          </cell>
          <cell r="I31">
            <v>5</v>
          </cell>
          <cell r="J31">
            <v>5</v>
          </cell>
          <cell r="K31">
            <v>5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D35">
            <v>17</v>
          </cell>
          <cell r="E35">
            <v>17</v>
          </cell>
          <cell r="F35">
            <v>17</v>
          </cell>
          <cell r="G35">
            <v>17</v>
          </cell>
          <cell r="H35">
            <v>2</v>
          </cell>
          <cell r="I35">
            <v>2</v>
          </cell>
          <cell r="J35">
            <v>2</v>
          </cell>
          <cell r="K35">
            <v>2</v>
          </cell>
        </row>
        <row r="36">
          <cell r="D36">
            <v>15</v>
          </cell>
          <cell r="E36">
            <v>15</v>
          </cell>
          <cell r="F36">
            <v>15</v>
          </cell>
          <cell r="G36">
            <v>5</v>
          </cell>
          <cell r="H36">
            <v>1</v>
          </cell>
          <cell r="I36">
            <v>1</v>
          </cell>
          <cell r="J36">
            <v>1</v>
          </cell>
          <cell r="K36">
            <v>1</v>
          </cell>
        </row>
      </sheetData>
      <sheetData sheetId="6">
        <row r="9">
          <cell r="H9">
            <v>1</v>
          </cell>
          <cell r="I9">
            <v>1</v>
          </cell>
          <cell r="J9">
            <v>1</v>
          </cell>
          <cell r="K9">
            <v>1</v>
          </cell>
        </row>
        <row r="10">
          <cell r="D10">
            <v>983</v>
          </cell>
          <cell r="E10">
            <v>952</v>
          </cell>
          <cell r="F10">
            <v>943</v>
          </cell>
          <cell r="G10">
            <v>896</v>
          </cell>
          <cell r="H10">
            <v>5</v>
          </cell>
          <cell r="I10">
            <v>5</v>
          </cell>
          <cell r="J10">
            <v>5</v>
          </cell>
          <cell r="K10">
            <v>5</v>
          </cell>
        </row>
        <row r="12">
          <cell r="D12">
            <v>35</v>
          </cell>
          <cell r="E12">
            <v>27</v>
          </cell>
          <cell r="F12">
            <v>32</v>
          </cell>
          <cell r="G12">
            <v>39</v>
          </cell>
          <cell r="H12">
            <v>5</v>
          </cell>
          <cell r="I12">
            <v>5</v>
          </cell>
          <cell r="J12">
            <v>5</v>
          </cell>
          <cell r="K12">
            <v>5</v>
          </cell>
        </row>
        <row r="13">
          <cell r="D13">
            <v>45</v>
          </cell>
          <cell r="E13">
            <v>25</v>
          </cell>
          <cell r="F13">
            <v>25</v>
          </cell>
          <cell r="G13">
            <v>73</v>
          </cell>
          <cell r="H13">
            <v>5</v>
          </cell>
          <cell r="I13">
            <v>5</v>
          </cell>
          <cell r="J13">
            <v>5</v>
          </cell>
          <cell r="K13">
            <v>5</v>
          </cell>
        </row>
        <row r="14">
          <cell r="D14">
            <v>1262877</v>
          </cell>
          <cell r="E14">
            <v>1243335</v>
          </cell>
          <cell r="F14">
            <v>1212891</v>
          </cell>
          <cell r="G14">
            <v>1185421</v>
          </cell>
          <cell r="H14">
            <v>5</v>
          </cell>
          <cell r="I14">
            <v>5</v>
          </cell>
          <cell r="J14">
            <v>5</v>
          </cell>
          <cell r="K14">
            <v>5</v>
          </cell>
        </row>
        <row r="16">
          <cell r="D16">
            <v>11563</v>
          </cell>
          <cell r="E16">
            <v>3971</v>
          </cell>
          <cell r="F16">
            <v>10869</v>
          </cell>
          <cell r="G16">
            <v>4133</v>
          </cell>
          <cell r="H16">
            <v>4</v>
          </cell>
          <cell r="I16">
            <v>4</v>
          </cell>
          <cell r="J16">
            <v>4</v>
          </cell>
          <cell r="K16">
            <v>4</v>
          </cell>
        </row>
        <row r="17">
          <cell r="D17">
            <v>12088</v>
          </cell>
          <cell r="E17">
            <v>11860</v>
          </cell>
          <cell r="F17">
            <v>10861</v>
          </cell>
          <cell r="G17">
            <v>12842</v>
          </cell>
          <cell r="H17">
            <v>4</v>
          </cell>
          <cell r="I17">
            <v>4</v>
          </cell>
          <cell r="J17">
            <v>4</v>
          </cell>
          <cell r="K17">
            <v>4</v>
          </cell>
        </row>
        <row r="19">
          <cell r="D19">
            <v>536</v>
          </cell>
          <cell r="E19">
            <v>345</v>
          </cell>
          <cell r="F19">
            <v>465</v>
          </cell>
          <cell r="G19">
            <v>405</v>
          </cell>
          <cell r="H19">
            <v>3</v>
          </cell>
          <cell r="I19">
            <v>3</v>
          </cell>
          <cell r="J19">
            <v>3</v>
          </cell>
          <cell r="K19">
            <v>3</v>
          </cell>
        </row>
        <row r="20">
          <cell r="D20">
            <v>11742</v>
          </cell>
          <cell r="E20">
            <v>11557</v>
          </cell>
          <cell r="F20">
            <v>10648</v>
          </cell>
          <cell r="G20">
            <v>11779</v>
          </cell>
          <cell r="H20">
            <v>4</v>
          </cell>
          <cell r="I20">
            <v>4</v>
          </cell>
          <cell r="J20">
            <v>4</v>
          </cell>
          <cell r="K20">
            <v>4</v>
          </cell>
        </row>
        <row r="21">
          <cell r="D21">
            <v>3202.8</v>
          </cell>
          <cell r="E21">
            <v>3344.8</v>
          </cell>
          <cell r="F21">
            <v>3554.8</v>
          </cell>
          <cell r="G21">
            <v>3847</v>
          </cell>
          <cell r="H21">
            <v>5</v>
          </cell>
          <cell r="I21">
            <v>5</v>
          </cell>
          <cell r="J21">
            <v>5</v>
          </cell>
          <cell r="K21">
            <v>5</v>
          </cell>
        </row>
        <row r="23">
          <cell r="D23">
            <v>1745</v>
          </cell>
          <cell r="E23">
            <v>2383.5</v>
          </cell>
          <cell r="F23">
            <v>2972</v>
          </cell>
          <cell r="G23">
            <v>2977.5</v>
          </cell>
          <cell r="H23">
            <v>2</v>
          </cell>
          <cell r="I23">
            <v>2</v>
          </cell>
          <cell r="J23">
            <v>2</v>
          </cell>
          <cell r="K23">
            <v>2</v>
          </cell>
        </row>
        <row r="24">
          <cell r="D24">
            <v>92.039999999999992</v>
          </cell>
          <cell r="E24">
            <v>95.179999999999993</v>
          </cell>
          <cell r="F24">
            <v>101.834</v>
          </cell>
          <cell r="G24">
            <v>117.8</v>
          </cell>
          <cell r="H24">
            <v>5</v>
          </cell>
          <cell r="I24">
            <v>5</v>
          </cell>
          <cell r="J24">
            <v>5</v>
          </cell>
          <cell r="K24">
            <v>5</v>
          </cell>
        </row>
        <row r="25">
          <cell r="D25">
            <v>23.02</v>
          </cell>
          <cell r="E25">
            <v>25.419999999999998</v>
          </cell>
          <cell r="F25">
            <v>26.839999999999996</v>
          </cell>
          <cell r="G25">
            <v>31.4</v>
          </cell>
          <cell r="H25">
            <v>5</v>
          </cell>
          <cell r="I25">
            <v>5</v>
          </cell>
          <cell r="J25">
            <v>5</v>
          </cell>
          <cell r="K25">
            <v>5</v>
          </cell>
        </row>
        <row r="26">
          <cell r="D26">
            <v>5312</v>
          </cell>
          <cell r="E26">
            <v>5142</v>
          </cell>
          <cell r="F26">
            <v>5262</v>
          </cell>
          <cell r="G26">
            <v>5080</v>
          </cell>
          <cell r="H26">
            <v>5</v>
          </cell>
          <cell r="I26">
            <v>5</v>
          </cell>
          <cell r="J26">
            <v>5</v>
          </cell>
          <cell r="K26">
            <v>5</v>
          </cell>
        </row>
        <row r="28">
          <cell r="D28">
            <v>3680</v>
          </cell>
          <cell r="E28">
            <v>3506</v>
          </cell>
          <cell r="F28">
            <v>3513</v>
          </cell>
          <cell r="G28">
            <v>3384</v>
          </cell>
          <cell r="H28">
            <v>5</v>
          </cell>
          <cell r="I28">
            <v>5</v>
          </cell>
          <cell r="J28">
            <v>5</v>
          </cell>
          <cell r="K28">
            <v>5</v>
          </cell>
        </row>
        <row r="29">
          <cell r="D29">
            <v>843</v>
          </cell>
          <cell r="E29">
            <v>862</v>
          </cell>
          <cell r="F29">
            <v>1000</v>
          </cell>
          <cell r="G29">
            <v>1096</v>
          </cell>
          <cell r="H29">
            <v>5</v>
          </cell>
          <cell r="I29">
            <v>5</v>
          </cell>
          <cell r="J29">
            <v>5</v>
          </cell>
          <cell r="K29">
            <v>5</v>
          </cell>
        </row>
        <row r="31">
          <cell r="D31">
            <v>2</v>
          </cell>
          <cell r="E31">
            <v>3</v>
          </cell>
          <cell r="F31">
            <v>3</v>
          </cell>
          <cell r="G31">
            <v>3</v>
          </cell>
          <cell r="H31">
            <v>5</v>
          </cell>
          <cell r="I31">
            <v>5</v>
          </cell>
          <cell r="J31">
            <v>5</v>
          </cell>
          <cell r="K31">
            <v>5</v>
          </cell>
        </row>
        <row r="33">
          <cell r="D33">
            <v>0</v>
          </cell>
          <cell r="E33">
            <v>1</v>
          </cell>
          <cell r="F33">
            <v>0</v>
          </cell>
          <cell r="G33">
            <v>0</v>
          </cell>
          <cell r="H33">
            <v>1</v>
          </cell>
          <cell r="I33">
            <v>2</v>
          </cell>
          <cell r="J33">
            <v>1</v>
          </cell>
          <cell r="K33">
            <v>1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  <cell r="I34">
            <v>1</v>
          </cell>
          <cell r="J34">
            <v>1</v>
          </cell>
          <cell r="K34">
            <v>1</v>
          </cell>
        </row>
        <row r="35">
          <cell r="D35">
            <v>27</v>
          </cell>
          <cell r="E35">
            <v>36</v>
          </cell>
          <cell r="F35">
            <v>36</v>
          </cell>
          <cell r="G35">
            <v>36</v>
          </cell>
          <cell r="H35">
            <v>2</v>
          </cell>
          <cell r="I35">
            <v>3</v>
          </cell>
          <cell r="J35">
            <v>3</v>
          </cell>
          <cell r="K35">
            <v>3</v>
          </cell>
        </row>
        <row r="36">
          <cell r="D36">
            <v>7</v>
          </cell>
          <cell r="E36">
            <v>14</v>
          </cell>
          <cell r="F36">
            <v>12</v>
          </cell>
          <cell r="G36">
            <v>14</v>
          </cell>
          <cell r="H36">
            <v>1</v>
          </cell>
          <cell r="I36">
            <v>2</v>
          </cell>
          <cell r="J36">
            <v>2</v>
          </cell>
          <cell r="K36">
            <v>2</v>
          </cell>
        </row>
      </sheetData>
      <sheetData sheetId="7">
        <row r="9">
          <cell r="D9">
            <v>0.61</v>
          </cell>
          <cell r="E9">
            <v>0.88</v>
          </cell>
          <cell r="F9">
            <v>1</v>
          </cell>
          <cell r="G9">
            <v>1.1000000000000001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</row>
        <row r="10">
          <cell r="D10">
            <v>848</v>
          </cell>
          <cell r="E10">
            <v>885</v>
          </cell>
          <cell r="F10">
            <v>887</v>
          </cell>
          <cell r="G10">
            <v>794</v>
          </cell>
          <cell r="H10">
            <v>5</v>
          </cell>
          <cell r="I10">
            <v>5</v>
          </cell>
          <cell r="J10">
            <v>5</v>
          </cell>
          <cell r="K10">
            <v>5</v>
          </cell>
        </row>
        <row r="12">
          <cell r="D12">
            <v>56</v>
          </cell>
          <cell r="E12">
            <v>62</v>
          </cell>
          <cell r="F12">
            <v>54</v>
          </cell>
          <cell r="G12">
            <v>62</v>
          </cell>
          <cell r="H12">
            <v>5</v>
          </cell>
          <cell r="I12">
            <v>5</v>
          </cell>
          <cell r="J12">
            <v>5</v>
          </cell>
          <cell r="K12">
            <v>5</v>
          </cell>
        </row>
        <row r="13">
          <cell r="D13">
            <v>15</v>
          </cell>
          <cell r="E13">
            <v>25</v>
          </cell>
          <cell r="F13">
            <v>37</v>
          </cell>
          <cell r="G13">
            <v>152</v>
          </cell>
          <cell r="H13">
            <v>5</v>
          </cell>
          <cell r="I13">
            <v>5</v>
          </cell>
          <cell r="J13">
            <v>5</v>
          </cell>
          <cell r="K13">
            <v>5</v>
          </cell>
        </row>
        <row r="14">
          <cell r="D14">
            <v>177649</v>
          </cell>
          <cell r="E14">
            <v>202229</v>
          </cell>
          <cell r="F14">
            <v>197499</v>
          </cell>
          <cell r="G14">
            <v>191129</v>
          </cell>
          <cell r="H14">
            <v>5</v>
          </cell>
          <cell r="I14">
            <v>5</v>
          </cell>
          <cell r="J14">
            <v>5</v>
          </cell>
          <cell r="K14">
            <v>5</v>
          </cell>
        </row>
        <row r="16">
          <cell r="D16">
            <v>2693</v>
          </cell>
          <cell r="E16">
            <v>21815</v>
          </cell>
          <cell r="F16">
            <v>12843</v>
          </cell>
          <cell r="G16">
            <v>5700</v>
          </cell>
          <cell r="H16">
            <v>4</v>
          </cell>
          <cell r="I16">
            <v>4</v>
          </cell>
          <cell r="J16">
            <v>4</v>
          </cell>
          <cell r="K16">
            <v>4</v>
          </cell>
        </row>
        <row r="17">
          <cell r="D17">
            <v>31479</v>
          </cell>
          <cell r="E17">
            <v>39975</v>
          </cell>
          <cell r="F17">
            <v>38502</v>
          </cell>
          <cell r="G17">
            <v>26954</v>
          </cell>
          <cell r="H17">
            <v>5</v>
          </cell>
          <cell r="I17">
            <v>5</v>
          </cell>
          <cell r="J17">
            <v>5</v>
          </cell>
          <cell r="K17">
            <v>5</v>
          </cell>
        </row>
        <row r="19">
          <cell r="D19">
            <v>1875</v>
          </cell>
          <cell r="E19">
            <v>3200</v>
          </cell>
          <cell r="F19">
            <v>2798</v>
          </cell>
          <cell r="G19">
            <v>2365</v>
          </cell>
          <cell r="H19">
            <v>4</v>
          </cell>
          <cell r="I19">
            <v>4</v>
          </cell>
          <cell r="J19">
            <v>4</v>
          </cell>
          <cell r="K19">
            <v>4</v>
          </cell>
        </row>
        <row r="20">
          <cell r="D20">
            <v>25217</v>
          </cell>
          <cell r="E20">
            <v>27228</v>
          </cell>
          <cell r="F20">
            <v>27819</v>
          </cell>
          <cell r="G20">
            <v>19830</v>
          </cell>
          <cell r="H20">
            <v>4</v>
          </cell>
          <cell r="I20">
            <v>4</v>
          </cell>
          <cell r="J20">
            <v>4</v>
          </cell>
          <cell r="K20">
            <v>4</v>
          </cell>
        </row>
        <row r="21">
          <cell r="D21">
            <v>1828.4</v>
          </cell>
          <cell r="E21">
            <v>1902.8</v>
          </cell>
          <cell r="F21">
            <v>1986</v>
          </cell>
          <cell r="G21">
            <v>2054</v>
          </cell>
          <cell r="H21">
            <v>5</v>
          </cell>
          <cell r="I21">
            <v>5</v>
          </cell>
          <cell r="J21">
            <v>5</v>
          </cell>
          <cell r="K21">
            <v>5</v>
          </cell>
        </row>
        <row r="23">
          <cell r="D23">
            <v>1095.3333333333333</v>
          </cell>
          <cell r="E23">
            <v>1644.3333333333333</v>
          </cell>
          <cell r="F23">
            <v>1811</v>
          </cell>
          <cell r="G23">
            <v>1928</v>
          </cell>
          <cell r="H23">
            <v>3</v>
          </cell>
          <cell r="I23">
            <v>3</v>
          </cell>
          <cell r="J23">
            <v>3</v>
          </cell>
          <cell r="K23">
            <v>3</v>
          </cell>
        </row>
        <row r="24">
          <cell r="D24">
            <v>109.8</v>
          </cell>
          <cell r="E24">
            <v>132.18</v>
          </cell>
          <cell r="F24">
            <v>137.4</v>
          </cell>
          <cell r="G24">
            <v>147.80000000000001</v>
          </cell>
          <cell r="H24">
            <v>5</v>
          </cell>
          <cell r="I24">
            <v>5</v>
          </cell>
          <cell r="J24">
            <v>5</v>
          </cell>
          <cell r="K24">
            <v>5</v>
          </cell>
        </row>
        <row r="25">
          <cell r="D25">
            <v>21.25</v>
          </cell>
          <cell r="E25">
            <v>25.375</v>
          </cell>
          <cell r="F25">
            <v>30.25</v>
          </cell>
          <cell r="G25">
            <v>32.25</v>
          </cell>
          <cell r="H25">
            <v>4</v>
          </cell>
          <cell r="I25">
            <v>4</v>
          </cell>
          <cell r="J25">
            <v>4</v>
          </cell>
          <cell r="K25">
            <v>4</v>
          </cell>
        </row>
        <row r="26">
          <cell r="D26">
            <v>3700</v>
          </cell>
          <cell r="E26">
            <v>3346</v>
          </cell>
          <cell r="F26">
            <v>3462</v>
          </cell>
          <cell r="G26">
            <v>3704</v>
          </cell>
          <cell r="H26">
            <v>5</v>
          </cell>
          <cell r="I26">
            <v>5</v>
          </cell>
          <cell r="J26">
            <v>5</v>
          </cell>
          <cell r="K26">
            <v>5</v>
          </cell>
        </row>
        <row r="28">
          <cell r="D28">
            <v>1455</v>
          </cell>
          <cell r="E28">
            <v>1544</v>
          </cell>
          <cell r="F28">
            <v>1746</v>
          </cell>
          <cell r="G28">
            <v>1712</v>
          </cell>
          <cell r="H28">
            <v>5</v>
          </cell>
          <cell r="I28">
            <v>5</v>
          </cell>
          <cell r="J28">
            <v>5</v>
          </cell>
          <cell r="K28">
            <v>5</v>
          </cell>
        </row>
        <row r="29">
          <cell r="D29">
            <v>542</v>
          </cell>
          <cell r="E29">
            <v>593</v>
          </cell>
          <cell r="F29">
            <v>638</v>
          </cell>
          <cell r="G29">
            <v>729</v>
          </cell>
          <cell r="H29">
            <v>5</v>
          </cell>
          <cell r="I29">
            <v>5</v>
          </cell>
          <cell r="J29">
            <v>5</v>
          </cell>
          <cell r="K29">
            <v>5</v>
          </cell>
        </row>
        <row r="31">
          <cell r="D31">
            <v>4</v>
          </cell>
          <cell r="E31">
            <v>4</v>
          </cell>
          <cell r="F31">
            <v>4</v>
          </cell>
          <cell r="G31">
            <v>5</v>
          </cell>
          <cell r="H31">
            <v>3</v>
          </cell>
          <cell r="I31">
            <v>3</v>
          </cell>
          <cell r="J31">
            <v>3</v>
          </cell>
          <cell r="K31">
            <v>3</v>
          </cell>
        </row>
        <row r="33">
          <cell r="D33">
            <v>0</v>
          </cell>
          <cell r="E33">
            <v>1</v>
          </cell>
          <cell r="F33">
            <v>0</v>
          </cell>
          <cell r="G33">
            <v>1</v>
          </cell>
          <cell r="H33">
            <v>1</v>
          </cell>
          <cell r="I33">
            <v>1</v>
          </cell>
          <cell r="J33">
            <v>1</v>
          </cell>
          <cell r="K33">
            <v>1</v>
          </cell>
        </row>
        <row r="34">
          <cell r="D34">
            <v>1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  <cell r="I34">
            <v>1</v>
          </cell>
          <cell r="J34">
            <v>1</v>
          </cell>
          <cell r="K34">
            <v>1</v>
          </cell>
        </row>
        <row r="35">
          <cell r="D35">
            <v>17</v>
          </cell>
          <cell r="E35">
            <v>21</v>
          </cell>
          <cell r="F35">
            <v>21</v>
          </cell>
          <cell r="G35">
            <v>25</v>
          </cell>
          <cell r="H35">
            <v>2</v>
          </cell>
          <cell r="I35">
            <v>2</v>
          </cell>
          <cell r="J35">
            <v>2</v>
          </cell>
          <cell r="K35">
            <v>2</v>
          </cell>
        </row>
        <row r="36">
          <cell r="D36">
            <v>22</v>
          </cell>
          <cell r="E36">
            <v>27</v>
          </cell>
          <cell r="F36">
            <v>30</v>
          </cell>
          <cell r="G36">
            <v>34</v>
          </cell>
          <cell r="H36">
            <v>2</v>
          </cell>
          <cell r="I36">
            <v>2</v>
          </cell>
          <cell r="J36">
            <v>2</v>
          </cell>
          <cell r="K36">
            <v>2</v>
          </cell>
        </row>
      </sheetData>
      <sheetData sheetId="8">
        <row r="9">
          <cell r="D9">
            <v>3.3466666666666671</v>
          </cell>
          <cell r="E9">
            <v>3.3766666666666669</v>
          </cell>
          <cell r="F9">
            <v>3.31</v>
          </cell>
          <cell r="G9">
            <v>3.3366666666666673</v>
          </cell>
          <cell r="H9">
            <v>3</v>
          </cell>
          <cell r="I9">
            <v>3</v>
          </cell>
          <cell r="J9">
            <v>3</v>
          </cell>
          <cell r="K9">
            <v>3</v>
          </cell>
        </row>
        <row r="10">
          <cell r="D10">
            <v>1408</v>
          </cell>
          <cell r="E10">
            <v>1417</v>
          </cell>
          <cell r="F10">
            <v>1417</v>
          </cell>
          <cell r="G10">
            <v>1374</v>
          </cell>
          <cell r="H10">
            <v>8</v>
          </cell>
          <cell r="I10">
            <v>8</v>
          </cell>
          <cell r="J10">
            <v>8</v>
          </cell>
          <cell r="K10">
            <v>8</v>
          </cell>
        </row>
        <row r="12">
          <cell r="D12">
            <v>79</v>
          </cell>
          <cell r="E12">
            <v>88</v>
          </cell>
          <cell r="F12">
            <v>73</v>
          </cell>
          <cell r="G12">
            <v>84</v>
          </cell>
          <cell r="H12">
            <v>8</v>
          </cell>
          <cell r="I12">
            <v>8</v>
          </cell>
          <cell r="J12">
            <v>8</v>
          </cell>
          <cell r="K12">
            <v>8</v>
          </cell>
        </row>
        <row r="13">
          <cell r="D13">
            <v>39</v>
          </cell>
          <cell r="E13">
            <v>42</v>
          </cell>
          <cell r="F13">
            <v>103</v>
          </cell>
          <cell r="G13">
            <v>257</v>
          </cell>
          <cell r="H13">
            <v>8</v>
          </cell>
          <cell r="I13">
            <v>8</v>
          </cell>
          <cell r="J13">
            <v>8</v>
          </cell>
          <cell r="K13">
            <v>8</v>
          </cell>
        </row>
        <row r="14">
          <cell r="D14">
            <v>326012</v>
          </cell>
          <cell r="E14">
            <v>350925</v>
          </cell>
          <cell r="F14">
            <v>360615</v>
          </cell>
          <cell r="G14">
            <v>354139</v>
          </cell>
          <cell r="H14">
            <v>8</v>
          </cell>
          <cell r="I14">
            <v>8</v>
          </cell>
          <cell r="J14">
            <v>8</v>
          </cell>
          <cell r="K14">
            <v>8</v>
          </cell>
        </row>
        <row r="16">
          <cell r="D16">
            <v>8713</v>
          </cell>
          <cell r="E16">
            <v>11659</v>
          </cell>
          <cell r="F16">
            <v>14513</v>
          </cell>
          <cell r="G16">
            <v>24570</v>
          </cell>
          <cell r="H16">
            <v>8</v>
          </cell>
          <cell r="I16">
            <v>8</v>
          </cell>
          <cell r="J16">
            <v>8</v>
          </cell>
          <cell r="K16">
            <v>8</v>
          </cell>
        </row>
        <row r="17">
          <cell r="D17">
            <v>87369</v>
          </cell>
          <cell r="E17">
            <v>88974</v>
          </cell>
          <cell r="F17">
            <v>91043</v>
          </cell>
          <cell r="G17">
            <v>73133</v>
          </cell>
          <cell r="H17">
            <v>8</v>
          </cell>
          <cell r="I17">
            <v>8</v>
          </cell>
          <cell r="J17">
            <v>8</v>
          </cell>
          <cell r="K17">
            <v>8</v>
          </cell>
        </row>
        <row r="19">
          <cell r="D19">
            <v>3572</v>
          </cell>
          <cell r="E19">
            <v>3637</v>
          </cell>
          <cell r="F19">
            <v>3475</v>
          </cell>
          <cell r="G19">
            <v>3733</v>
          </cell>
          <cell r="H19">
            <v>5</v>
          </cell>
          <cell r="I19">
            <v>5</v>
          </cell>
          <cell r="J19">
            <v>5</v>
          </cell>
          <cell r="K19">
            <v>5</v>
          </cell>
        </row>
        <row r="20">
          <cell r="D20">
            <v>69737</v>
          </cell>
          <cell r="E20">
            <v>70105</v>
          </cell>
          <cell r="F20">
            <v>70174.97</v>
          </cell>
          <cell r="G20">
            <v>50136</v>
          </cell>
          <cell r="H20">
            <v>6</v>
          </cell>
          <cell r="I20">
            <v>6</v>
          </cell>
          <cell r="J20">
            <v>6</v>
          </cell>
          <cell r="K20">
            <v>6</v>
          </cell>
        </row>
        <row r="21">
          <cell r="D21">
            <v>7466.2857142857147</v>
          </cell>
          <cell r="E21">
            <v>7983</v>
          </cell>
          <cell r="F21">
            <v>8784.7142857142862</v>
          </cell>
          <cell r="G21">
            <v>9184.5714285714294</v>
          </cell>
          <cell r="H21">
            <v>7</v>
          </cell>
          <cell r="I21">
            <v>7</v>
          </cell>
          <cell r="J21">
            <v>7</v>
          </cell>
          <cell r="K21">
            <v>7</v>
          </cell>
        </row>
        <row r="23">
          <cell r="D23">
            <v>3596</v>
          </cell>
          <cell r="E23">
            <v>3871</v>
          </cell>
          <cell r="F23">
            <v>4245</v>
          </cell>
          <cell r="G23">
            <v>4550.8</v>
          </cell>
          <cell r="H23">
            <v>5</v>
          </cell>
          <cell r="I23">
            <v>5</v>
          </cell>
          <cell r="J23">
            <v>5</v>
          </cell>
          <cell r="K23">
            <v>5</v>
          </cell>
        </row>
        <row r="24">
          <cell r="D24">
            <v>208.02571428571426</v>
          </cell>
          <cell r="E24">
            <v>200.56</v>
          </cell>
          <cell r="F24">
            <v>192.14285714285714</v>
          </cell>
          <cell r="G24">
            <v>239.17142857142858</v>
          </cell>
          <cell r="H24">
            <v>7</v>
          </cell>
          <cell r="I24">
            <v>7</v>
          </cell>
          <cell r="J24">
            <v>7</v>
          </cell>
          <cell r="K24">
            <v>7</v>
          </cell>
        </row>
        <row r="25">
          <cell r="D25">
            <v>29.892857142857142</v>
          </cell>
          <cell r="E25">
            <v>34.119999999999997</v>
          </cell>
          <cell r="F25">
            <v>36.68571428571429</v>
          </cell>
          <cell r="G25">
            <v>43.04</v>
          </cell>
          <cell r="H25">
            <v>7</v>
          </cell>
          <cell r="I25">
            <v>7</v>
          </cell>
          <cell r="J25">
            <v>7</v>
          </cell>
          <cell r="K25">
            <v>7</v>
          </cell>
        </row>
        <row r="26">
          <cell r="D26">
            <v>4737</v>
          </cell>
          <cell r="E26">
            <v>5298</v>
          </cell>
          <cell r="F26">
            <v>5520</v>
          </cell>
          <cell r="G26">
            <v>5257</v>
          </cell>
          <cell r="H26">
            <v>8</v>
          </cell>
          <cell r="I26">
            <v>8</v>
          </cell>
          <cell r="J26">
            <v>8</v>
          </cell>
          <cell r="K26">
            <v>8</v>
          </cell>
        </row>
        <row r="28">
          <cell r="D28">
            <v>2209</v>
          </cell>
          <cell r="E28">
            <v>2528</v>
          </cell>
          <cell r="F28">
            <v>2669</v>
          </cell>
          <cell r="G28">
            <v>2612</v>
          </cell>
          <cell r="H28">
            <v>8</v>
          </cell>
          <cell r="I28">
            <v>8</v>
          </cell>
          <cell r="J28">
            <v>8</v>
          </cell>
          <cell r="K28">
            <v>8</v>
          </cell>
        </row>
        <row r="29">
          <cell r="D29">
            <v>1147</v>
          </cell>
          <cell r="E29">
            <v>1367</v>
          </cell>
          <cell r="F29">
            <v>1541</v>
          </cell>
          <cell r="G29">
            <v>1578</v>
          </cell>
          <cell r="H29">
            <v>8</v>
          </cell>
          <cell r="I29">
            <v>8</v>
          </cell>
          <cell r="J29">
            <v>8</v>
          </cell>
          <cell r="K29">
            <v>8</v>
          </cell>
        </row>
        <row r="31">
          <cell r="D31">
            <v>12</v>
          </cell>
          <cell r="E31">
            <v>12</v>
          </cell>
          <cell r="F31">
            <v>13</v>
          </cell>
          <cell r="G31">
            <v>10</v>
          </cell>
          <cell r="H31">
            <v>8</v>
          </cell>
          <cell r="I31">
            <v>8</v>
          </cell>
          <cell r="J31">
            <v>8</v>
          </cell>
          <cell r="K31">
            <v>8</v>
          </cell>
        </row>
        <row r="33">
          <cell r="D33">
            <v>0</v>
          </cell>
          <cell r="E33">
            <v>0</v>
          </cell>
          <cell r="F33">
            <v>1</v>
          </cell>
          <cell r="G33">
            <v>1</v>
          </cell>
          <cell r="H33">
            <v>1</v>
          </cell>
          <cell r="I33">
            <v>1</v>
          </cell>
          <cell r="J33">
            <v>1</v>
          </cell>
          <cell r="K33">
            <v>1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D35">
            <v>23</v>
          </cell>
          <cell r="E35">
            <v>23</v>
          </cell>
          <cell r="F35">
            <v>29</v>
          </cell>
          <cell r="G35">
            <v>23</v>
          </cell>
          <cell r="H35">
            <v>3</v>
          </cell>
          <cell r="I35">
            <v>3</v>
          </cell>
          <cell r="J35">
            <v>3</v>
          </cell>
          <cell r="K35">
            <v>3</v>
          </cell>
        </row>
        <row r="36">
          <cell r="D36">
            <v>50</v>
          </cell>
          <cell r="E36">
            <v>70</v>
          </cell>
          <cell r="F36">
            <v>115</v>
          </cell>
          <cell r="G36">
            <v>115</v>
          </cell>
          <cell r="H36">
            <v>1</v>
          </cell>
          <cell r="I36">
            <v>1</v>
          </cell>
          <cell r="J36">
            <v>1</v>
          </cell>
          <cell r="K36">
            <v>1</v>
          </cell>
        </row>
      </sheetData>
      <sheetData sheetId="9">
        <row r="9">
          <cell r="H9">
            <v>1</v>
          </cell>
          <cell r="I9">
            <v>1</v>
          </cell>
          <cell r="J9">
            <v>1</v>
          </cell>
          <cell r="K9">
            <v>1</v>
          </cell>
        </row>
        <row r="10">
          <cell r="D10">
            <v>1707</v>
          </cell>
          <cell r="E10">
            <v>1751</v>
          </cell>
          <cell r="F10">
            <v>1746</v>
          </cell>
          <cell r="G10">
            <v>1763</v>
          </cell>
          <cell r="H10">
            <v>12</v>
          </cell>
          <cell r="I10">
            <v>12</v>
          </cell>
          <cell r="J10">
            <v>12</v>
          </cell>
          <cell r="K10">
            <v>12</v>
          </cell>
        </row>
        <row r="12">
          <cell r="D12">
            <v>131</v>
          </cell>
          <cell r="E12">
            <v>143</v>
          </cell>
          <cell r="F12">
            <v>131</v>
          </cell>
          <cell r="G12">
            <v>144</v>
          </cell>
          <cell r="H12">
            <v>12</v>
          </cell>
          <cell r="I12">
            <v>12</v>
          </cell>
          <cell r="J12">
            <v>12</v>
          </cell>
          <cell r="K12">
            <v>12</v>
          </cell>
        </row>
        <row r="13">
          <cell r="D13">
            <v>120</v>
          </cell>
          <cell r="E13">
            <v>106</v>
          </cell>
          <cell r="F13">
            <v>135</v>
          </cell>
          <cell r="G13">
            <v>161</v>
          </cell>
          <cell r="H13">
            <v>12</v>
          </cell>
          <cell r="I13">
            <v>12</v>
          </cell>
          <cell r="J13">
            <v>12</v>
          </cell>
          <cell r="K13">
            <v>12</v>
          </cell>
        </row>
        <row r="14">
          <cell r="D14">
            <v>448667.641</v>
          </cell>
          <cell r="E14">
            <v>462361.37699999998</v>
          </cell>
          <cell r="F14">
            <v>478504.51500000001</v>
          </cell>
          <cell r="G14">
            <v>461048.74200000003</v>
          </cell>
          <cell r="H14">
            <v>11</v>
          </cell>
          <cell r="I14">
            <v>11</v>
          </cell>
          <cell r="J14">
            <v>11</v>
          </cell>
          <cell r="K14">
            <v>11</v>
          </cell>
        </row>
        <row r="16">
          <cell r="D16">
            <v>62560</v>
          </cell>
          <cell r="E16">
            <v>11581</v>
          </cell>
          <cell r="F16">
            <v>21646</v>
          </cell>
          <cell r="G16">
            <v>9425</v>
          </cell>
          <cell r="H16">
            <v>10</v>
          </cell>
          <cell r="I16">
            <v>10</v>
          </cell>
          <cell r="J16">
            <v>10</v>
          </cell>
          <cell r="K16">
            <v>10</v>
          </cell>
        </row>
        <row r="17">
          <cell r="D17">
            <v>176542</v>
          </cell>
          <cell r="E17">
            <v>177080</v>
          </cell>
          <cell r="F17">
            <v>176453.44</v>
          </cell>
          <cell r="G17">
            <v>148564.82</v>
          </cell>
          <cell r="H17">
            <v>12</v>
          </cell>
          <cell r="I17">
            <v>12</v>
          </cell>
          <cell r="J17">
            <v>12</v>
          </cell>
          <cell r="K17">
            <v>12</v>
          </cell>
        </row>
        <row r="19">
          <cell r="D19">
            <v>10344</v>
          </cell>
          <cell r="E19">
            <v>13591.5</v>
          </cell>
          <cell r="F19">
            <v>9003.6975999999995</v>
          </cell>
          <cell r="G19">
            <v>7154.2800000000007</v>
          </cell>
          <cell r="H19">
            <v>7</v>
          </cell>
          <cell r="I19">
            <v>7</v>
          </cell>
          <cell r="J19">
            <v>7</v>
          </cell>
          <cell r="K19">
            <v>7</v>
          </cell>
        </row>
        <row r="20">
          <cell r="D20">
            <v>95157</v>
          </cell>
          <cell r="E20">
            <v>98386</v>
          </cell>
          <cell r="F20">
            <v>102850</v>
          </cell>
          <cell r="G20">
            <v>86014</v>
          </cell>
          <cell r="H20">
            <v>8</v>
          </cell>
          <cell r="I20">
            <v>8</v>
          </cell>
          <cell r="J20">
            <v>8</v>
          </cell>
          <cell r="K20">
            <v>8</v>
          </cell>
        </row>
        <row r="21">
          <cell r="D21">
            <v>3118.8571428571427</v>
          </cell>
          <cell r="E21">
            <v>3216</v>
          </cell>
          <cell r="F21">
            <v>9179.2857142857138</v>
          </cell>
          <cell r="G21">
            <v>4552</v>
          </cell>
          <cell r="H21">
            <v>7</v>
          </cell>
          <cell r="I21">
            <v>7</v>
          </cell>
          <cell r="J21">
            <v>7</v>
          </cell>
          <cell r="K21">
            <v>7</v>
          </cell>
        </row>
        <row r="23">
          <cell r="D23">
            <v>2352.25</v>
          </cell>
          <cell r="E23">
            <v>2058.75</v>
          </cell>
          <cell r="F23">
            <v>2037.75</v>
          </cell>
          <cell r="G23">
            <v>2465.1999999999998</v>
          </cell>
          <cell r="H23">
            <v>4</v>
          </cell>
          <cell r="I23">
            <v>4</v>
          </cell>
          <cell r="J23">
            <v>4</v>
          </cell>
          <cell r="K23">
            <v>4</v>
          </cell>
        </row>
        <row r="24">
          <cell r="D24">
            <v>533.28571428571433</v>
          </cell>
          <cell r="E24">
            <v>598.14285714285711</v>
          </cell>
          <cell r="F24">
            <v>1088.1666666666667</v>
          </cell>
          <cell r="G24">
            <v>577.71428571428567</v>
          </cell>
          <cell r="H24">
            <v>7</v>
          </cell>
          <cell r="I24">
            <v>7</v>
          </cell>
          <cell r="J24">
            <v>7</v>
          </cell>
          <cell r="K24">
            <v>7</v>
          </cell>
        </row>
        <row r="25">
          <cell r="D25">
            <v>55.166666666666664</v>
          </cell>
          <cell r="E25">
            <v>58.428571428571431</v>
          </cell>
          <cell r="F25">
            <v>66.833333333333329</v>
          </cell>
          <cell r="G25">
            <v>63.285714285714285</v>
          </cell>
          <cell r="H25">
            <v>7</v>
          </cell>
          <cell r="I25">
            <v>7</v>
          </cell>
          <cell r="J25">
            <v>7</v>
          </cell>
          <cell r="K25">
            <v>7</v>
          </cell>
        </row>
        <row r="26">
          <cell r="D26">
            <v>9432</v>
          </cell>
          <cell r="E26">
            <v>9834</v>
          </cell>
          <cell r="F26">
            <v>9497</v>
          </cell>
          <cell r="G26">
            <v>9947</v>
          </cell>
          <cell r="H26">
            <v>11</v>
          </cell>
          <cell r="I26">
            <v>11</v>
          </cell>
          <cell r="J26">
            <v>11</v>
          </cell>
          <cell r="K26">
            <v>11</v>
          </cell>
        </row>
        <row r="28">
          <cell r="D28">
            <v>3145</v>
          </cell>
          <cell r="E28">
            <v>3549</v>
          </cell>
          <cell r="F28">
            <v>3317</v>
          </cell>
          <cell r="G28">
            <v>4058</v>
          </cell>
          <cell r="H28">
            <v>11</v>
          </cell>
          <cell r="I28">
            <v>11</v>
          </cell>
          <cell r="J28">
            <v>11</v>
          </cell>
          <cell r="K28">
            <v>11</v>
          </cell>
        </row>
        <row r="29">
          <cell r="D29">
            <v>775</v>
          </cell>
          <cell r="E29">
            <v>932</v>
          </cell>
          <cell r="F29">
            <v>850</v>
          </cell>
          <cell r="G29">
            <v>1133</v>
          </cell>
          <cell r="H29">
            <v>10</v>
          </cell>
          <cell r="I29">
            <v>10</v>
          </cell>
          <cell r="J29">
            <v>10</v>
          </cell>
          <cell r="K29">
            <v>10</v>
          </cell>
        </row>
        <row r="31">
          <cell r="D31">
            <v>12</v>
          </cell>
          <cell r="E31">
            <v>13</v>
          </cell>
          <cell r="F31">
            <v>12</v>
          </cell>
          <cell r="G31">
            <v>7</v>
          </cell>
          <cell r="H31">
            <v>12</v>
          </cell>
          <cell r="I31">
            <v>12</v>
          </cell>
          <cell r="J31">
            <v>12</v>
          </cell>
          <cell r="K31">
            <v>12</v>
          </cell>
        </row>
        <row r="33">
          <cell r="D33">
            <v>1</v>
          </cell>
          <cell r="E33">
            <v>3</v>
          </cell>
          <cell r="F33">
            <v>1</v>
          </cell>
          <cell r="G33">
            <v>1</v>
          </cell>
          <cell r="H33">
            <v>2</v>
          </cell>
          <cell r="I33">
            <v>4</v>
          </cell>
          <cell r="J33">
            <v>2</v>
          </cell>
          <cell r="K33">
            <v>3</v>
          </cell>
        </row>
        <row r="34">
          <cell r="D34">
            <v>0</v>
          </cell>
          <cell r="E34">
            <v>1</v>
          </cell>
          <cell r="F34">
            <v>1</v>
          </cell>
          <cell r="G34">
            <v>3</v>
          </cell>
          <cell r="H34">
            <v>1</v>
          </cell>
          <cell r="I34">
            <v>2</v>
          </cell>
          <cell r="J34">
            <v>1</v>
          </cell>
          <cell r="K34">
            <v>3</v>
          </cell>
        </row>
        <row r="35">
          <cell r="D35">
            <v>46</v>
          </cell>
          <cell r="E35">
            <v>49</v>
          </cell>
          <cell r="F35">
            <v>48</v>
          </cell>
          <cell r="G35">
            <v>34</v>
          </cell>
          <cell r="H35">
            <v>5</v>
          </cell>
          <cell r="I35">
            <v>6</v>
          </cell>
          <cell r="J35">
            <v>6</v>
          </cell>
          <cell r="K35">
            <v>6</v>
          </cell>
        </row>
        <row r="36">
          <cell r="D36">
            <v>293</v>
          </cell>
          <cell r="E36">
            <v>154</v>
          </cell>
          <cell r="F36">
            <v>94</v>
          </cell>
          <cell r="G36">
            <v>82</v>
          </cell>
          <cell r="H36">
            <v>6</v>
          </cell>
          <cell r="I36">
            <v>6</v>
          </cell>
          <cell r="J36">
            <v>5</v>
          </cell>
          <cell r="K36">
            <v>5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ổng"/>
      <sheetName val="Tổng vung"/>
      <sheetName val="Đông bắc"/>
      <sheetName val="Tây bắc"/>
      <sheetName val="ĐBSHong"/>
      <sheetName val="Bắc TB"/>
      <sheetName val="Nam TB"/>
      <sheetName val="Tây Nguyên"/>
      <sheetName val="Đông NB"/>
      <sheetName val="ĐBSCLong"/>
    </sheetNames>
    <sheetDataSet>
      <sheetData sheetId="0" refreshError="1"/>
      <sheetData sheetId="1" refreshError="1"/>
      <sheetData sheetId="2">
        <row r="9">
          <cell r="D9">
            <v>4034</v>
          </cell>
          <cell r="E9">
            <v>4141</v>
          </cell>
          <cell r="F9">
            <v>4002</v>
          </cell>
          <cell r="G9">
            <v>3929</v>
          </cell>
          <cell r="H9">
            <v>11</v>
          </cell>
          <cell r="I9">
            <v>11</v>
          </cell>
          <cell r="J9">
            <v>11</v>
          </cell>
          <cell r="K9">
            <v>11</v>
          </cell>
        </row>
        <row r="11">
          <cell r="H11">
            <v>8</v>
          </cell>
          <cell r="I11">
            <v>8</v>
          </cell>
          <cell r="J11">
            <v>8</v>
          </cell>
          <cell r="K11">
            <v>8</v>
          </cell>
        </row>
        <row r="12">
          <cell r="H12">
            <v>8</v>
          </cell>
          <cell r="I12">
            <v>8</v>
          </cell>
          <cell r="J12">
            <v>8</v>
          </cell>
          <cell r="K12">
            <v>8</v>
          </cell>
        </row>
        <row r="13">
          <cell r="H13">
            <v>7</v>
          </cell>
          <cell r="I13">
            <v>7</v>
          </cell>
          <cell r="J13">
            <v>7</v>
          </cell>
          <cell r="K13">
            <v>7</v>
          </cell>
        </row>
        <row r="14">
          <cell r="H14">
            <v>6</v>
          </cell>
          <cell r="I14">
            <v>6</v>
          </cell>
          <cell r="J14">
            <v>6</v>
          </cell>
          <cell r="K14">
            <v>6</v>
          </cell>
        </row>
        <row r="15">
          <cell r="H15">
            <v>8</v>
          </cell>
          <cell r="I15">
            <v>8</v>
          </cell>
          <cell r="J15">
            <v>8</v>
          </cell>
          <cell r="K15">
            <v>8</v>
          </cell>
        </row>
        <row r="16">
          <cell r="H16">
            <v>8</v>
          </cell>
          <cell r="I16">
            <v>8</v>
          </cell>
          <cell r="J16">
            <v>8</v>
          </cell>
          <cell r="K16">
            <v>8</v>
          </cell>
        </row>
        <row r="17">
          <cell r="H17">
            <v>5</v>
          </cell>
          <cell r="I17">
            <v>5</v>
          </cell>
          <cell r="J17">
            <v>5</v>
          </cell>
          <cell r="K17">
            <v>4</v>
          </cell>
        </row>
        <row r="18"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D19">
            <v>2</v>
          </cell>
          <cell r="E19">
            <v>2</v>
          </cell>
          <cell r="F19">
            <v>2</v>
          </cell>
          <cell r="G19">
            <v>4</v>
          </cell>
          <cell r="H19">
            <v>8</v>
          </cell>
          <cell r="I19">
            <v>8</v>
          </cell>
          <cell r="J19">
            <v>8</v>
          </cell>
          <cell r="K19">
            <v>8</v>
          </cell>
        </row>
        <row r="21">
          <cell r="H21">
            <v>1</v>
          </cell>
          <cell r="I21">
            <v>1</v>
          </cell>
          <cell r="J21">
            <v>1</v>
          </cell>
          <cell r="K21">
            <v>2</v>
          </cell>
        </row>
        <row r="22"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H26">
            <v>1</v>
          </cell>
          <cell r="I26">
            <v>1</v>
          </cell>
          <cell r="J26">
            <v>1</v>
          </cell>
          <cell r="K26">
            <v>1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0</v>
          </cell>
        </row>
      </sheetData>
      <sheetData sheetId="3">
        <row r="9">
          <cell r="D9">
            <v>818</v>
          </cell>
          <cell r="E9">
            <v>872</v>
          </cell>
          <cell r="F9">
            <v>936</v>
          </cell>
          <cell r="G9">
            <v>826</v>
          </cell>
          <cell r="H9">
            <v>4</v>
          </cell>
          <cell r="I9">
            <v>4</v>
          </cell>
          <cell r="J9">
            <v>4</v>
          </cell>
          <cell r="K9">
            <v>4</v>
          </cell>
        </row>
        <row r="11">
          <cell r="H11">
            <v>4</v>
          </cell>
          <cell r="I11">
            <v>4</v>
          </cell>
          <cell r="J11">
            <v>4</v>
          </cell>
          <cell r="K11">
            <v>4</v>
          </cell>
        </row>
        <row r="12">
          <cell r="H12">
            <v>4</v>
          </cell>
          <cell r="I12">
            <v>4</v>
          </cell>
          <cell r="J12">
            <v>4</v>
          </cell>
          <cell r="K12">
            <v>4</v>
          </cell>
        </row>
        <row r="13">
          <cell r="H13">
            <v>3</v>
          </cell>
          <cell r="I13">
            <v>3</v>
          </cell>
          <cell r="J13">
            <v>3</v>
          </cell>
          <cell r="K13">
            <v>3</v>
          </cell>
        </row>
        <row r="14">
          <cell r="H14">
            <v>3</v>
          </cell>
          <cell r="I14">
            <v>4</v>
          </cell>
          <cell r="J14">
            <v>3</v>
          </cell>
          <cell r="K14">
            <v>3</v>
          </cell>
        </row>
        <row r="15">
          <cell r="H15">
            <v>4</v>
          </cell>
          <cell r="I15">
            <v>4</v>
          </cell>
          <cell r="J15">
            <v>4</v>
          </cell>
          <cell r="K15">
            <v>4</v>
          </cell>
        </row>
        <row r="16">
          <cell r="H16">
            <v>3</v>
          </cell>
          <cell r="I16">
            <v>4</v>
          </cell>
          <cell r="J16">
            <v>4</v>
          </cell>
          <cell r="K16">
            <v>4</v>
          </cell>
        </row>
        <row r="17">
          <cell r="H17">
            <v>1</v>
          </cell>
          <cell r="I17">
            <v>1</v>
          </cell>
          <cell r="J17">
            <v>1</v>
          </cell>
          <cell r="K17">
            <v>1</v>
          </cell>
        </row>
        <row r="18"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4</v>
          </cell>
          <cell r="I19">
            <v>4</v>
          </cell>
          <cell r="J19">
            <v>4</v>
          </cell>
          <cell r="K19">
            <v>4</v>
          </cell>
        </row>
        <row r="21"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0</v>
          </cell>
        </row>
      </sheetData>
      <sheetData sheetId="4">
        <row r="9">
          <cell r="D9">
            <v>5907</v>
          </cell>
          <cell r="E9">
            <v>6023</v>
          </cell>
          <cell r="F9">
            <v>6046</v>
          </cell>
          <cell r="G9">
            <v>5654</v>
          </cell>
          <cell r="H9">
            <v>10</v>
          </cell>
          <cell r="I9">
            <v>10</v>
          </cell>
          <cell r="J9">
            <v>10</v>
          </cell>
          <cell r="K9">
            <v>10</v>
          </cell>
        </row>
        <row r="11">
          <cell r="H11">
            <v>10</v>
          </cell>
          <cell r="I11">
            <v>10</v>
          </cell>
          <cell r="J11">
            <v>10</v>
          </cell>
          <cell r="K11">
            <v>10</v>
          </cell>
        </row>
        <row r="12">
          <cell r="H12">
            <v>10</v>
          </cell>
          <cell r="I12">
            <v>10</v>
          </cell>
          <cell r="J12">
            <v>10</v>
          </cell>
          <cell r="K12">
            <v>10</v>
          </cell>
        </row>
        <row r="13">
          <cell r="H13">
            <v>9</v>
          </cell>
          <cell r="I13">
            <v>9</v>
          </cell>
          <cell r="J13">
            <v>9</v>
          </cell>
          <cell r="K13">
            <v>9</v>
          </cell>
        </row>
        <row r="14">
          <cell r="H14">
            <v>10</v>
          </cell>
          <cell r="I14">
            <v>10</v>
          </cell>
          <cell r="J14">
            <v>10</v>
          </cell>
          <cell r="K14">
            <v>10</v>
          </cell>
        </row>
        <row r="15">
          <cell r="H15">
            <v>10</v>
          </cell>
          <cell r="I15">
            <v>10</v>
          </cell>
          <cell r="J15">
            <v>10</v>
          </cell>
          <cell r="K15">
            <v>10</v>
          </cell>
        </row>
        <row r="16">
          <cell r="H16">
            <v>10</v>
          </cell>
          <cell r="I16">
            <v>10</v>
          </cell>
          <cell r="J16">
            <v>10</v>
          </cell>
          <cell r="K16">
            <v>10</v>
          </cell>
        </row>
        <row r="17">
          <cell r="H17">
            <v>9</v>
          </cell>
          <cell r="I17">
            <v>9</v>
          </cell>
          <cell r="J17">
            <v>9</v>
          </cell>
          <cell r="K17">
            <v>9</v>
          </cell>
        </row>
        <row r="19">
          <cell r="D19">
            <v>12</v>
          </cell>
          <cell r="E19">
            <v>12</v>
          </cell>
          <cell r="F19">
            <v>11</v>
          </cell>
          <cell r="G19">
            <v>8</v>
          </cell>
          <cell r="H19">
            <v>10</v>
          </cell>
          <cell r="I19">
            <v>10</v>
          </cell>
          <cell r="J19">
            <v>10</v>
          </cell>
          <cell r="K19">
            <v>10</v>
          </cell>
        </row>
        <row r="21">
          <cell r="H21">
            <v>4</v>
          </cell>
          <cell r="I21">
            <v>4</v>
          </cell>
          <cell r="J21">
            <v>4</v>
          </cell>
          <cell r="K21">
            <v>4</v>
          </cell>
        </row>
        <row r="22">
          <cell r="H22">
            <v>1</v>
          </cell>
          <cell r="I22">
            <v>1</v>
          </cell>
          <cell r="J22">
            <v>1</v>
          </cell>
          <cell r="K22">
            <v>2</v>
          </cell>
        </row>
        <row r="23">
          <cell r="H23">
            <v>1</v>
          </cell>
          <cell r="I23">
            <v>1</v>
          </cell>
          <cell r="J23">
            <v>1</v>
          </cell>
          <cell r="K23">
            <v>1</v>
          </cell>
        </row>
        <row r="24">
          <cell r="H24">
            <v>0</v>
          </cell>
          <cell r="I24">
            <v>0</v>
          </cell>
          <cell r="J24">
            <v>0</v>
          </cell>
          <cell r="K24">
            <v>1</v>
          </cell>
        </row>
        <row r="25">
          <cell r="H25">
            <v>2</v>
          </cell>
          <cell r="I25">
            <v>2</v>
          </cell>
          <cell r="J25">
            <v>1</v>
          </cell>
          <cell r="K25">
            <v>1</v>
          </cell>
        </row>
        <row r="26"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0</v>
          </cell>
        </row>
      </sheetData>
      <sheetData sheetId="5">
        <row r="9">
          <cell r="D9">
            <v>2987</v>
          </cell>
          <cell r="E9">
            <v>3116</v>
          </cell>
          <cell r="F9">
            <v>3500</v>
          </cell>
          <cell r="G9">
            <v>3621</v>
          </cell>
          <cell r="H9">
            <v>6</v>
          </cell>
          <cell r="I9">
            <v>6</v>
          </cell>
          <cell r="J9">
            <v>6</v>
          </cell>
          <cell r="K9">
            <v>6</v>
          </cell>
        </row>
        <row r="11">
          <cell r="H11">
            <v>4</v>
          </cell>
          <cell r="I11">
            <v>4</v>
          </cell>
          <cell r="J11">
            <v>4</v>
          </cell>
          <cell r="K11">
            <v>4</v>
          </cell>
        </row>
        <row r="12">
          <cell r="H12">
            <v>4</v>
          </cell>
          <cell r="I12">
            <v>4</v>
          </cell>
          <cell r="J12">
            <v>4</v>
          </cell>
          <cell r="K12">
            <v>4</v>
          </cell>
        </row>
        <row r="13">
          <cell r="H13">
            <v>3</v>
          </cell>
          <cell r="I13">
            <v>3</v>
          </cell>
          <cell r="J13">
            <v>3</v>
          </cell>
          <cell r="K13">
            <v>3</v>
          </cell>
        </row>
        <row r="14">
          <cell r="H14">
            <v>4</v>
          </cell>
          <cell r="I14">
            <v>4</v>
          </cell>
          <cell r="J14">
            <v>4</v>
          </cell>
          <cell r="K14">
            <v>4</v>
          </cell>
        </row>
        <row r="15">
          <cell r="H15">
            <v>3</v>
          </cell>
          <cell r="I15">
            <v>3</v>
          </cell>
          <cell r="J15">
            <v>3</v>
          </cell>
          <cell r="K15">
            <v>3</v>
          </cell>
        </row>
        <row r="16">
          <cell r="H16">
            <v>4</v>
          </cell>
          <cell r="I16">
            <v>4</v>
          </cell>
          <cell r="J16">
            <v>4</v>
          </cell>
          <cell r="K16">
            <v>4</v>
          </cell>
        </row>
        <row r="17">
          <cell r="H17">
            <v>4</v>
          </cell>
          <cell r="I17">
            <v>4</v>
          </cell>
          <cell r="J17">
            <v>4</v>
          </cell>
          <cell r="K17">
            <v>4</v>
          </cell>
        </row>
        <row r="18"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D19">
            <v>3</v>
          </cell>
          <cell r="E19">
            <v>3</v>
          </cell>
          <cell r="F19">
            <v>3</v>
          </cell>
          <cell r="G19">
            <v>3</v>
          </cell>
          <cell r="H19">
            <v>6</v>
          </cell>
          <cell r="I19">
            <v>6</v>
          </cell>
          <cell r="J19">
            <v>6</v>
          </cell>
          <cell r="K19">
            <v>6</v>
          </cell>
        </row>
        <row r="21">
          <cell r="H21">
            <v>2</v>
          </cell>
          <cell r="I21">
            <v>2</v>
          </cell>
          <cell r="J21">
            <v>2</v>
          </cell>
          <cell r="K21">
            <v>2</v>
          </cell>
        </row>
        <row r="22"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0</v>
          </cell>
        </row>
      </sheetData>
      <sheetData sheetId="6">
        <row r="9">
          <cell r="D9">
            <v>983</v>
          </cell>
          <cell r="E9">
            <v>952</v>
          </cell>
          <cell r="F9">
            <v>943</v>
          </cell>
          <cell r="G9">
            <v>896</v>
          </cell>
          <cell r="H9">
            <v>5</v>
          </cell>
          <cell r="I9">
            <v>5</v>
          </cell>
          <cell r="J9">
            <v>5</v>
          </cell>
          <cell r="K9">
            <v>5</v>
          </cell>
        </row>
        <row r="11">
          <cell r="H11">
            <v>5</v>
          </cell>
          <cell r="I11">
            <v>4</v>
          </cell>
          <cell r="J11">
            <v>4</v>
          </cell>
          <cell r="K11">
            <v>5</v>
          </cell>
        </row>
        <row r="12">
          <cell r="H12">
            <v>5</v>
          </cell>
          <cell r="I12">
            <v>4</v>
          </cell>
          <cell r="J12">
            <v>4</v>
          </cell>
          <cell r="K12">
            <v>5</v>
          </cell>
        </row>
        <row r="13">
          <cell r="H13">
            <v>4</v>
          </cell>
          <cell r="I13">
            <v>4</v>
          </cell>
          <cell r="J13">
            <v>4</v>
          </cell>
          <cell r="K13">
            <v>4</v>
          </cell>
        </row>
        <row r="14">
          <cell r="H14">
            <v>4</v>
          </cell>
          <cell r="I14">
            <v>4</v>
          </cell>
          <cell r="J14">
            <v>4</v>
          </cell>
          <cell r="K14">
            <v>4</v>
          </cell>
        </row>
        <row r="15">
          <cell r="H15">
            <v>5</v>
          </cell>
          <cell r="I15">
            <v>4</v>
          </cell>
          <cell r="J15">
            <v>4</v>
          </cell>
          <cell r="K15">
            <v>5</v>
          </cell>
        </row>
        <row r="16">
          <cell r="H16">
            <v>5</v>
          </cell>
          <cell r="I16">
            <v>4</v>
          </cell>
          <cell r="J16">
            <v>4</v>
          </cell>
          <cell r="K16">
            <v>5</v>
          </cell>
        </row>
        <row r="17">
          <cell r="H17">
            <v>3</v>
          </cell>
          <cell r="I17">
            <v>3</v>
          </cell>
          <cell r="J17">
            <v>3</v>
          </cell>
          <cell r="K17">
            <v>3</v>
          </cell>
        </row>
        <row r="18"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D19">
            <v>2</v>
          </cell>
          <cell r="E19">
            <v>3</v>
          </cell>
          <cell r="F19">
            <v>3</v>
          </cell>
          <cell r="G19">
            <v>3</v>
          </cell>
          <cell r="H19">
            <v>5</v>
          </cell>
          <cell r="I19">
            <v>5</v>
          </cell>
          <cell r="J19">
            <v>5</v>
          </cell>
          <cell r="K19">
            <v>5</v>
          </cell>
        </row>
        <row r="21">
          <cell r="H21">
            <v>2</v>
          </cell>
          <cell r="I21">
            <v>3</v>
          </cell>
          <cell r="J21">
            <v>3</v>
          </cell>
          <cell r="K21">
            <v>3</v>
          </cell>
        </row>
        <row r="22"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0</v>
          </cell>
        </row>
      </sheetData>
      <sheetData sheetId="7">
        <row r="9">
          <cell r="D9">
            <v>848</v>
          </cell>
          <cell r="E9">
            <v>885</v>
          </cell>
          <cell r="F9">
            <v>887</v>
          </cell>
          <cell r="G9">
            <v>794</v>
          </cell>
          <cell r="H9">
            <v>5</v>
          </cell>
          <cell r="I9">
            <v>5</v>
          </cell>
          <cell r="J9">
            <v>5</v>
          </cell>
          <cell r="K9">
            <v>5</v>
          </cell>
        </row>
        <row r="11">
          <cell r="H11">
            <v>5</v>
          </cell>
          <cell r="I11">
            <v>5</v>
          </cell>
          <cell r="J11">
            <v>5</v>
          </cell>
          <cell r="K11">
            <v>5</v>
          </cell>
        </row>
        <row r="12">
          <cell r="H12">
            <v>5</v>
          </cell>
          <cell r="I12">
            <v>5</v>
          </cell>
          <cell r="J12">
            <v>5</v>
          </cell>
          <cell r="K12">
            <v>5</v>
          </cell>
        </row>
        <row r="13">
          <cell r="H13">
            <v>5</v>
          </cell>
          <cell r="I13">
            <v>5</v>
          </cell>
          <cell r="J13">
            <v>5</v>
          </cell>
          <cell r="K13">
            <v>5</v>
          </cell>
        </row>
        <row r="14">
          <cell r="H14">
            <v>5</v>
          </cell>
          <cell r="I14">
            <v>5</v>
          </cell>
          <cell r="J14">
            <v>5</v>
          </cell>
          <cell r="K14">
            <v>5</v>
          </cell>
        </row>
        <row r="15">
          <cell r="H15">
            <v>5</v>
          </cell>
          <cell r="I15">
            <v>5</v>
          </cell>
          <cell r="J15">
            <v>5</v>
          </cell>
          <cell r="K15">
            <v>5</v>
          </cell>
        </row>
        <row r="16">
          <cell r="H16">
            <v>5</v>
          </cell>
          <cell r="I16">
            <v>5</v>
          </cell>
          <cell r="J16">
            <v>5</v>
          </cell>
          <cell r="K16">
            <v>5</v>
          </cell>
        </row>
        <row r="17">
          <cell r="H17">
            <v>2</v>
          </cell>
          <cell r="I17">
            <v>2</v>
          </cell>
          <cell r="J17">
            <v>2</v>
          </cell>
          <cell r="K17">
            <v>2</v>
          </cell>
        </row>
        <row r="18"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D19">
            <v>4</v>
          </cell>
          <cell r="E19">
            <v>4</v>
          </cell>
          <cell r="F19">
            <v>4</v>
          </cell>
          <cell r="G19">
            <v>5</v>
          </cell>
          <cell r="H19">
            <v>5</v>
          </cell>
          <cell r="I19">
            <v>5</v>
          </cell>
          <cell r="J19">
            <v>5</v>
          </cell>
          <cell r="K19">
            <v>5</v>
          </cell>
        </row>
        <row r="21">
          <cell r="H21">
            <v>2</v>
          </cell>
          <cell r="I21">
            <v>2</v>
          </cell>
          <cell r="J21">
            <v>2</v>
          </cell>
          <cell r="K21">
            <v>2</v>
          </cell>
        </row>
        <row r="22"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H23">
            <v>1</v>
          </cell>
          <cell r="I23">
            <v>1</v>
          </cell>
          <cell r="J23">
            <v>1</v>
          </cell>
          <cell r="K23">
            <v>1</v>
          </cell>
        </row>
        <row r="24"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0</v>
          </cell>
        </row>
      </sheetData>
      <sheetData sheetId="8">
        <row r="9">
          <cell r="D9">
            <v>1408</v>
          </cell>
          <cell r="E9">
            <v>1417</v>
          </cell>
          <cell r="F9">
            <v>1417</v>
          </cell>
          <cell r="G9">
            <v>1374</v>
          </cell>
          <cell r="H9">
            <v>8</v>
          </cell>
          <cell r="I9">
            <v>8</v>
          </cell>
          <cell r="J9">
            <v>8</v>
          </cell>
          <cell r="K9">
            <v>8</v>
          </cell>
        </row>
        <row r="11">
          <cell r="H11">
            <v>8</v>
          </cell>
          <cell r="I11">
            <v>8</v>
          </cell>
          <cell r="J11">
            <v>8</v>
          </cell>
          <cell r="K11">
            <v>8</v>
          </cell>
        </row>
        <row r="12">
          <cell r="H12">
            <v>7</v>
          </cell>
          <cell r="I12">
            <v>7</v>
          </cell>
          <cell r="J12">
            <v>7</v>
          </cell>
          <cell r="K12">
            <v>7</v>
          </cell>
        </row>
        <row r="13">
          <cell r="H13">
            <v>5</v>
          </cell>
          <cell r="I13">
            <v>5</v>
          </cell>
          <cell r="J13">
            <v>5</v>
          </cell>
          <cell r="K13">
            <v>5</v>
          </cell>
        </row>
        <row r="14">
          <cell r="H14">
            <v>8</v>
          </cell>
          <cell r="I14">
            <v>8</v>
          </cell>
          <cell r="J14">
            <v>8</v>
          </cell>
          <cell r="K14">
            <v>8</v>
          </cell>
        </row>
        <row r="15">
          <cell r="H15">
            <v>7</v>
          </cell>
          <cell r="I15">
            <v>7</v>
          </cell>
          <cell r="J15">
            <v>7</v>
          </cell>
          <cell r="K15">
            <v>7</v>
          </cell>
        </row>
        <row r="16">
          <cell r="H16">
            <v>8</v>
          </cell>
          <cell r="I16">
            <v>8</v>
          </cell>
          <cell r="J16">
            <v>8</v>
          </cell>
          <cell r="K16">
            <v>8</v>
          </cell>
        </row>
        <row r="17">
          <cell r="H17">
            <v>4</v>
          </cell>
          <cell r="I17">
            <v>4</v>
          </cell>
          <cell r="J17">
            <v>4</v>
          </cell>
          <cell r="K17">
            <v>6</v>
          </cell>
        </row>
        <row r="18"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D19">
            <v>12</v>
          </cell>
          <cell r="E19">
            <v>12</v>
          </cell>
          <cell r="F19">
            <v>13</v>
          </cell>
          <cell r="G19">
            <v>10</v>
          </cell>
          <cell r="H19">
            <v>8</v>
          </cell>
          <cell r="I19">
            <v>8</v>
          </cell>
          <cell r="J19">
            <v>8</v>
          </cell>
          <cell r="K19">
            <v>8</v>
          </cell>
        </row>
        <row r="21">
          <cell r="H21">
            <v>3</v>
          </cell>
          <cell r="I21">
            <v>3</v>
          </cell>
          <cell r="J21">
            <v>3</v>
          </cell>
          <cell r="K21">
            <v>4</v>
          </cell>
        </row>
        <row r="22"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H25">
            <v>3</v>
          </cell>
          <cell r="I25">
            <v>3</v>
          </cell>
          <cell r="J25">
            <v>3</v>
          </cell>
          <cell r="K25">
            <v>3</v>
          </cell>
        </row>
        <row r="26">
          <cell r="H26">
            <v>1</v>
          </cell>
          <cell r="I26">
            <v>1</v>
          </cell>
          <cell r="J26">
            <v>1</v>
          </cell>
          <cell r="K26">
            <v>1</v>
          </cell>
        </row>
        <row r="27">
          <cell r="H27">
            <v>1</v>
          </cell>
          <cell r="I27">
            <v>1</v>
          </cell>
          <cell r="J27">
            <v>1</v>
          </cell>
          <cell r="K27">
            <v>1</v>
          </cell>
        </row>
      </sheetData>
      <sheetData sheetId="9">
        <row r="9">
          <cell r="D9">
            <v>1707</v>
          </cell>
          <cell r="E9">
            <v>1751</v>
          </cell>
          <cell r="F9">
            <v>1746</v>
          </cell>
          <cell r="G9">
            <v>1763</v>
          </cell>
          <cell r="H9">
            <v>12</v>
          </cell>
          <cell r="I9">
            <v>12</v>
          </cell>
          <cell r="J9">
            <v>12</v>
          </cell>
          <cell r="K9">
            <v>12</v>
          </cell>
        </row>
        <row r="11">
          <cell r="H11">
            <v>10</v>
          </cell>
          <cell r="I11">
            <v>10</v>
          </cell>
          <cell r="J11">
            <v>10</v>
          </cell>
          <cell r="K11">
            <v>10</v>
          </cell>
        </row>
        <row r="12">
          <cell r="H12">
            <v>10</v>
          </cell>
          <cell r="I12">
            <v>10</v>
          </cell>
          <cell r="J12">
            <v>10</v>
          </cell>
          <cell r="K12">
            <v>10</v>
          </cell>
        </row>
        <row r="13">
          <cell r="H13">
            <v>9</v>
          </cell>
          <cell r="I13">
            <v>9</v>
          </cell>
          <cell r="J13">
            <v>9</v>
          </cell>
          <cell r="K13">
            <v>9</v>
          </cell>
        </row>
        <row r="14">
          <cell r="H14">
            <v>9</v>
          </cell>
          <cell r="I14">
            <v>9</v>
          </cell>
          <cell r="J14">
            <v>9</v>
          </cell>
          <cell r="K14">
            <v>9</v>
          </cell>
        </row>
        <row r="15">
          <cell r="H15">
            <v>9</v>
          </cell>
          <cell r="I15">
            <v>9</v>
          </cell>
          <cell r="J15">
            <v>9</v>
          </cell>
          <cell r="K15">
            <v>9</v>
          </cell>
        </row>
        <row r="16">
          <cell r="H16">
            <v>9</v>
          </cell>
          <cell r="I16">
            <v>9</v>
          </cell>
          <cell r="J16">
            <v>9</v>
          </cell>
          <cell r="K16">
            <v>10</v>
          </cell>
        </row>
        <row r="17">
          <cell r="H17">
            <v>4</v>
          </cell>
          <cell r="I17">
            <v>4</v>
          </cell>
          <cell r="J17">
            <v>6</v>
          </cell>
          <cell r="K17">
            <v>7</v>
          </cell>
        </row>
        <row r="18"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D19">
            <v>12</v>
          </cell>
          <cell r="E19">
            <v>13</v>
          </cell>
          <cell r="F19">
            <v>12</v>
          </cell>
          <cell r="G19">
            <v>7</v>
          </cell>
          <cell r="H19">
            <v>12</v>
          </cell>
          <cell r="I19">
            <v>12</v>
          </cell>
          <cell r="J19">
            <v>12</v>
          </cell>
          <cell r="K19">
            <v>12</v>
          </cell>
        </row>
        <row r="21">
          <cell r="H21">
            <v>4</v>
          </cell>
          <cell r="I21">
            <v>5</v>
          </cell>
          <cell r="J21">
            <v>5</v>
          </cell>
          <cell r="K21">
            <v>5</v>
          </cell>
        </row>
        <row r="22"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H23">
            <v>1</v>
          </cell>
          <cell r="I23">
            <v>0</v>
          </cell>
          <cell r="J23">
            <v>0</v>
          </cell>
          <cell r="K23">
            <v>0</v>
          </cell>
        </row>
        <row r="24"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H25">
            <v>1</v>
          </cell>
          <cell r="I25">
            <v>1</v>
          </cell>
          <cell r="J25">
            <v>1</v>
          </cell>
          <cell r="K25">
            <v>1</v>
          </cell>
        </row>
        <row r="26">
          <cell r="H26">
            <v>2</v>
          </cell>
          <cell r="I26">
            <v>2</v>
          </cell>
          <cell r="J26">
            <v>2</v>
          </cell>
          <cell r="K26">
            <v>1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ổng"/>
      <sheetName val="Tổng ngành"/>
      <sheetName val="Tổng vùng"/>
      <sheetName val="Tổng vùng (2)"/>
      <sheetName val="Đông bắc"/>
      <sheetName val="Tây bắc"/>
      <sheetName val="ĐBSHồng"/>
      <sheetName val="Bắc TB"/>
      <sheetName val="Nam TB"/>
      <sheetName val="Tây Nguyên"/>
      <sheetName val="Đông NB"/>
      <sheetName val="ĐBSCLong"/>
    </sheetNames>
    <sheetDataSet>
      <sheetData sheetId="0"/>
      <sheetData sheetId="1"/>
      <sheetData sheetId="2"/>
      <sheetData sheetId="3"/>
      <sheetData sheetId="4">
        <row r="8">
          <cell r="D8">
            <v>2805</v>
          </cell>
          <cell r="E8">
            <v>1939</v>
          </cell>
          <cell r="F8">
            <v>866</v>
          </cell>
          <cell r="G8">
            <v>2108</v>
          </cell>
          <cell r="H8">
            <v>175</v>
          </cell>
          <cell r="I8">
            <v>797</v>
          </cell>
          <cell r="J8">
            <v>109</v>
          </cell>
          <cell r="K8">
            <v>1027</v>
          </cell>
          <cell r="L8">
            <v>754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>
            <v>6</v>
          </cell>
          <cell r="R8">
            <v>7</v>
          </cell>
          <cell r="S8">
            <v>7</v>
          </cell>
          <cell r="T8">
            <v>7</v>
          </cell>
          <cell r="U8">
            <v>7</v>
          </cell>
        </row>
        <row r="9">
          <cell r="M9">
            <v>7</v>
          </cell>
          <cell r="N9">
            <v>7</v>
          </cell>
          <cell r="O9">
            <v>5</v>
          </cell>
          <cell r="P9">
            <v>7</v>
          </cell>
          <cell r="Q9">
            <v>1</v>
          </cell>
          <cell r="R9">
            <v>6</v>
          </cell>
          <cell r="S9">
            <v>3</v>
          </cell>
          <cell r="T9">
            <v>7</v>
          </cell>
          <cell r="U9">
            <v>6</v>
          </cell>
        </row>
        <row r="10">
          <cell r="M10">
            <v>7</v>
          </cell>
          <cell r="N10">
            <v>7</v>
          </cell>
          <cell r="O10">
            <v>5</v>
          </cell>
          <cell r="P10">
            <v>7</v>
          </cell>
          <cell r="Q10">
            <v>1</v>
          </cell>
          <cell r="R10">
            <v>6</v>
          </cell>
          <cell r="S10">
            <v>2</v>
          </cell>
          <cell r="T10">
            <v>6</v>
          </cell>
          <cell r="U10">
            <v>6</v>
          </cell>
        </row>
        <row r="11">
          <cell r="M11">
            <v>7</v>
          </cell>
          <cell r="N11">
            <v>7</v>
          </cell>
          <cell r="O11">
            <v>4</v>
          </cell>
          <cell r="P11">
            <v>7</v>
          </cell>
          <cell r="Q11">
            <v>1</v>
          </cell>
          <cell r="R11">
            <v>6</v>
          </cell>
          <cell r="S11">
            <v>1</v>
          </cell>
          <cell r="T11">
            <v>4</v>
          </cell>
          <cell r="U11">
            <v>4</v>
          </cell>
        </row>
        <row r="12">
          <cell r="M12">
            <v>6</v>
          </cell>
          <cell r="N12">
            <v>6</v>
          </cell>
          <cell r="O12">
            <v>0</v>
          </cell>
          <cell r="P12">
            <v>5</v>
          </cell>
          <cell r="Q12">
            <v>1</v>
          </cell>
          <cell r="R12">
            <v>4</v>
          </cell>
          <cell r="S12">
            <v>0</v>
          </cell>
          <cell r="T12">
            <v>2</v>
          </cell>
          <cell r="U12">
            <v>1</v>
          </cell>
        </row>
        <row r="13">
          <cell r="M13">
            <v>7</v>
          </cell>
          <cell r="N13">
            <v>7</v>
          </cell>
          <cell r="O13">
            <v>5</v>
          </cell>
          <cell r="P13">
            <v>7</v>
          </cell>
          <cell r="Q13">
            <v>1</v>
          </cell>
          <cell r="R13">
            <v>6</v>
          </cell>
          <cell r="S13">
            <v>2</v>
          </cell>
          <cell r="T13">
            <v>6</v>
          </cell>
          <cell r="U13">
            <v>6</v>
          </cell>
        </row>
        <row r="14">
          <cell r="M14">
            <v>7</v>
          </cell>
          <cell r="N14">
            <v>7</v>
          </cell>
          <cell r="O14">
            <v>4</v>
          </cell>
          <cell r="P14">
            <v>7</v>
          </cell>
          <cell r="Q14">
            <v>1</v>
          </cell>
          <cell r="R14">
            <v>6</v>
          </cell>
          <cell r="S14">
            <v>1</v>
          </cell>
          <cell r="T14">
            <v>3</v>
          </cell>
          <cell r="U14">
            <v>3</v>
          </cell>
        </row>
        <row r="15">
          <cell r="M15">
            <v>4</v>
          </cell>
          <cell r="N15">
            <v>4</v>
          </cell>
          <cell r="O15">
            <v>1</v>
          </cell>
          <cell r="P15">
            <v>4</v>
          </cell>
          <cell r="Q15">
            <v>1</v>
          </cell>
          <cell r="R15">
            <v>2</v>
          </cell>
          <cell r="S15">
            <v>1</v>
          </cell>
          <cell r="T15">
            <v>2</v>
          </cell>
          <cell r="U15">
            <v>2</v>
          </cell>
        </row>
        <row r="16">
          <cell r="D16">
            <v>2</v>
          </cell>
          <cell r="E16">
            <v>1</v>
          </cell>
          <cell r="F16">
            <v>1</v>
          </cell>
          <cell r="G16">
            <v>1</v>
          </cell>
          <cell r="H16">
            <v>0</v>
          </cell>
          <cell r="I16">
            <v>1</v>
          </cell>
          <cell r="J16">
            <v>0</v>
          </cell>
          <cell r="K16">
            <v>0</v>
          </cell>
          <cell r="L16">
            <v>1</v>
          </cell>
          <cell r="M16">
            <v>7</v>
          </cell>
          <cell r="N16">
            <v>7</v>
          </cell>
          <cell r="O16">
            <v>7</v>
          </cell>
          <cell r="P16">
            <v>7</v>
          </cell>
          <cell r="Q16">
            <v>6</v>
          </cell>
          <cell r="R16">
            <v>7</v>
          </cell>
          <cell r="S16">
            <v>7</v>
          </cell>
          <cell r="T16">
            <v>7</v>
          </cell>
          <cell r="U16">
            <v>7</v>
          </cell>
        </row>
        <row r="17"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0</v>
          </cell>
          <cell r="R17">
            <v>1</v>
          </cell>
          <cell r="S17">
            <v>0</v>
          </cell>
          <cell r="T17">
            <v>0</v>
          </cell>
          <cell r="U17">
            <v>1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</sheetData>
      <sheetData sheetId="5">
        <row r="8">
          <cell r="D8">
            <v>724</v>
          </cell>
          <cell r="E8">
            <v>505</v>
          </cell>
          <cell r="F8">
            <v>219</v>
          </cell>
          <cell r="G8">
            <v>347</v>
          </cell>
          <cell r="H8">
            <v>34</v>
          </cell>
          <cell r="I8">
            <v>115</v>
          </cell>
          <cell r="J8">
            <v>4</v>
          </cell>
          <cell r="K8">
            <v>194</v>
          </cell>
          <cell r="L8">
            <v>157</v>
          </cell>
          <cell r="M8">
            <v>3</v>
          </cell>
          <cell r="N8">
            <v>3</v>
          </cell>
          <cell r="O8">
            <v>3</v>
          </cell>
          <cell r="P8">
            <v>3</v>
          </cell>
          <cell r="Q8">
            <v>3</v>
          </cell>
          <cell r="R8">
            <v>3</v>
          </cell>
          <cell r="S8">
            <v>3</v>
          </cell>
          <cell r="T8">
            <v>3</v>
          </cell>
          <cell r="U8">
            <v>3</v>
          </cell>
        </row>
        <row r="9">
          <cell r="M9">
            <v>3</v>
          </cell>
          <cell r="N9">
            <v>3</v>
          </cell>
          <cell r="O9">
            <v>3</v>
          </cell>
          <cell r="P9">
            <v>3</v>
          </cell>
          <cell r="Q9">
            <v>1</v>
          </cell>
          <cell r="R9">
            <v>3</v>
          </cell>
          <cell r="S9">
            <v>1</v>
          </cell>
          <cell r="T9">
            <v>3</v>
          </cell>
          <cell r="U9">
            <v>2</v>
          </cell>
        </row>
        <row r="10">
          <cell r="M10">
            <v>3</v>
          </cell>
          <cell r="N10">
            <v>3</v>
          </cell>
          <cell r="O10">
            <v>3</v>
          </cell>
          <cell r="P10">
            <v>3</v>
          </cell>
          <cell r="Q10">
            <v>1</v>
          </cell>
          <cell r="R10">
            <v>3</v>
          </cell>
          <cell r="S10">
            <v>0</v>
          </cell>
          <cell r="T10">
            <v>2</v>
          </cell>
          <cell r="U10">
            <v>2</v>
          </cell>
        </row>
        <row r="11">
          <cell r="M11">
            <v>3</v>
          </cell>
          <cell r="N11">
            <v>3</v>
          </cell>
          <cell r="O11">
            <v>3</v>
          </cell>
          <cell r="P11">
            <v>3</v>
          </cell>
          <cell r="Q11">
            <v>1</v>
          </cell>
          <cell r="R11">
            <v>3</v>
          </cell>
          <cell r="S11">
            <v>0</v>
          </cell>
          <cell r="T11">
            <v>2</v>
          </cell>
          <cell r="U11">
            <v>2</v>
          </cell>
        </row>
        <row r="12">
          <cell r="M12">
            <v>1</v>
          </cell>
          <cell r="N12">
            <v>1</v>
          </cell>
          <cell r="O12">
            <v>0</v>
          </cell>
          <cell r="P12">
            <v>2</v>
          </cell>
          <cell r="Q12">
            <v>0</v>
          </cell>
          <cell r="R12">
            <v>0</v>
          </cell>
          <cell r="S12">
            <v>0</v>
          </cell>
          <cell r="T12">
            <v>1</v>
          </cell>
          <cell r="U12">
            <v>0</v>
          </cell>
        </row>
        <row r="13">
          <cell r="M13">
            <v>3</v>
          </cell>
          <cell r="N13">
            <v>3</v>
          </cell>
          <cell r="O13">
            <v>3</v>
          </cell>
          <cell r="P13">
            <v>3</v>
          </cell>
          <cell r="Q13">
            <v>1</v>
          </cell>
          <cell r="R13">
            <v>3</v>
          </cell>
          <cell r="S13">
            <v>0</v>
          </cell>
          <cell r="T13">
            <v>3</v>
          </cell>
          <cell r="U13">
            <v>2</v>
          </cell>
        </row>
        <row r="14">
          <cell r="M14">
            <v>3</v>
          </cell>
          <cell r="N14">
            <v>3</v>
          </cell>
          <cell r="O14">
            <v>3</v>
          </cell>
          <cell r="P14">
            <v>3</v>
          </cell>
          <cell r="Q14">
            <v>0</v>
          </cell>
          <cell r="R14">
            <v>2</v>
          </cell>
          <cell r="S14">
            <v>0</v>
          </cell>
          <cell r="T14">
            <v>2</v>
          </cell>
          <cell r="U14">
            <v>2</v>
          </cell>
        </row>
        <row r="15">
          <cell r="M15">
            <v>1</v>
          </cell>
          <cell r="N15">
            <v>1</v>
          </cell>
          <cell r="O15">
            <v>0</v>
          </cell>
          <cell r="P15">
            <v>1</v>
          </cell>
          <cell r="Q15">
            <v>0</v>
          </cell>
          <cell r="R15">
            <v>1</v>
          </cell>
          <cell r="S15">
            <v>0</v>
          </cell>
          <cell r="T15">
            <v>1</v>
          </cell>
          <cell r="U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3</v>
          </cell>
          <cell r="N16">
            <v>3</v>
          </cell>
          <cell r="O16">
            <v>3</v>
          </cell>
          <cell r="P16">
            <v>3</v>
          </cell>
          <cell r="Q16">
            <v>3</v>
          </cell>
          <cell r="R16">
            <v>3</v>
          </cell>
          <cell r="S16">
            <v>3</v>
          </cell>
          <cell r="T16">
            <v>3</v>
          </cell>
          <cell r="U16">
            <v>3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</sheetData>
      <sheetData sheetId="6">
        <row r="8">
          <cell r="D8">
            <v>6108</v>
          </cell>
          <cell r="E8">
            <v>5365</v>
          </cell>
          <cell r="F8">
            <v>743</v>
          </cell>
          <cell r="G8">
            <v>5264</v>
          </cell>
          <cell r="H8">
            <v>270</v>
          </cell>
          <cell r="I8">
            <v>3139</v>
          </cell>
          <cell r="J8">
            <v>447</v>
          </cell>
          <cell r="K8">
            <v>1408</v>
          </cell>
          <cell r="L8">
            <v>1209</v>
          </cell>
          <cell r="M8">
            <v>10</v>
          </cell>
          <cell r="N8">
            <v>10</v>
          </cell>
          <cell r="O8">
            <v>10</v>
          </cell>
          <cell r="P8">
            <v>10</v>
          </cell>
          <cell r="Q8">
            <v>9</v>
          </cell>
          <cell r="R8">
            <v>10</v>
          </cell>
          <cell r="S8">
            <v>10</v>
          </cell>
          <cell r="T8">
            <v>10</v>
          </cell>
          <cell r="U8">
            <v>10</v>
          </cell>
        </row>
        <row r="9">
          <cell r="M9">
            <v>9</v>
          </cell>
          <cell r="N9">
            <v>10</v>
          </cell>
          <cell r="O9">
            <v>6</v>
          </cell>
          <cell r="P9">
            <v>9</v>
          </cell>
          <cell r="Q9">
            <v>3</v>
          </cell>
          <cell r="R9">
            <v>9</v>
          </cell>
          <cell r="S9">
            <v>4</v>
          </cell>
          <cell r="T9">
            <v>8</v>
          </cell>
          <cell r="U9">
            <v>7</v>
          </cell>
        </row>
        <row r="10">
          <cell r="M10">
            <v>9</v>
          </cell>
          <cell r="N10">
            <v>10</v>
          </cell>
          <cell r="O10">
            <v>6</v>
          </cell>
          <cell r="P10">
            <v>9</v>
          </cell>
          <cell r="Q10">
            <v>4</v>
          </cell>
          <cell r="R10">
            <v>8</v>
          </cell>
          <cell r="S10">
            <v>4</v>
          </cell>
          <cell r="T10">
            <v>9</v>
          </cell>
          <cell r="U10">
            <v>6</v>
          </cell>
        </row>
        <row r="11">
          <cell r="M11">
            <v>7</v>
          </cell>
          <cell r="N11">
            <v>8</v>
          </cell>
          <cell r="O11">
            <v>5</v>
          </cell>
          <cell r="P11">
            <v>9</v>
          </cell>
          <cell r="Q11">
            <v>2</v>
          </cell>
          <cell r="R11">
            <v>6</v>
          </cell>
          <cell r="S11">
            <v>3</v>
          </cell>
          <cell r="T11">
            <v>6</v>
          </cell>
          <cell r="U11">
            <v>5</v>
          </cell>
        </row>
        <row r="12">
          <cell r="M12">
            <v>9</v>
          </cell>
          <cell r="N12">
            <v>10</v>
          </cell>
          <cell r="O12">
            <v>5</v>
          </cell>
          <cell r="P12">
            <v>9</v>
          </cell>
          <cell r="Q12">
            <v>3</v>
          </cell>
          <cell r="R12">
            <v>8</v>
          </cell>
          <cell r="S12">
            <v>5</v>
          </cell>
          <cell r="T12">
            <v>6</v>
          </cell>
          <cell r="U12">
            <v>5</v>
          </cell>
        </row>
        <row r="13">
          <cell r="M13">
            <v>9</v>
          </cell>
          <cell r="N13">
            <v>10</v>
          </cell>
          <cell r="O13">
            <v>5</v>
          </cell>
          <cell r="P13">
            <v>9</v>
          </cell>
          <cell r="Q13">
            <v>3</v>
          </cell>
          <cell r="R13">
            <v>8</v>
          </cell>
          <cell r="S13">
            <v>4</v>
          </cell>
          <cell r="T13">
            <v>7</v>
          </cell>
          <cell r="U13">
            <v>5</v>
          </cell>
        </row>
        <row r="14">
          <cell r="M14">
            <v>9</v>
          </cell>
          <cell r="N14">
            <v>10</v>
          </cell>
          <cell r="O14">
            <v>6</v>
          </cell>
          <cell r="P14">
            <v>9</v>
          </cell>
          <cell r="Q14">
            <v>4</v>
          </cell>
          <cell r="R14">
            <v>9</v>
          </cell>
          <cell r="S14">
            <v>4</v>
          </cell>
          <cell r="T14">
            <v>6</v>
          </cell>
          <cell r="U14">
            <v>6</v>
          </cell>
        </row>
        <row r="15">
          <cell r="M15">
            <v>8</v>
          </cell>
          <cell r="N15">
            <v>9</v>
          </cell>
          <cell r="O15">
            <v>6</v>
          </cell>
          <cell r="P15">
            <v>8</v>
          </cell>
          <cell r="Q15">
            <v>3</v>
          </cell>
          <cell r="R15">
            <v>8</v>
          </cell>
          <cell r="S15">
            <v>4</v>
          </cell>
          <cell r="T15">
            <v>5</v>
          </cell>
          <cell r="U15">
            <v>6</v>
          </cell>
        </row>
        <row r="16">
          <cell r="D16">
            <v>4</v>
          </cell>
          <cell r="E16">
            <v>2</v>
          </cell>
          <cell r="F16">
            <v>2</v>
          </cell>
          <cell r="G16">
            <v>2</v>
          </cell>
          <cell r="H16">
            <v>1</v>
          </cell>
          <cell r="I16">
            <v>0</v>
          </cell>
          <cell r="J16">
            <v>1</v>
          </cell>
          <cell r="K16">
            <v>1</v>
          </cell>
          <cell r="L16">
            <v>2</v>
          </cell>
          <cell r="M16">
            <v>8</v>
          </cell>
          <cell r="N16">
            <v>9</v>
          </cell>
          <cell r="O16">
            <v>8</v>
          </cell>
          <cell r="P16">
            <v>9</v>
          </cell>
          <cell r="Q16">
            <v>8</v>
          </cell>
          <cell r="R16">
            <v>8</v>
          </cell>
          <cell r="S16">
            <v>9</v>
          </cell>
          <cell r="T16">
            <v>9</v>
          </cell>
          <cell r="U16">
            <v>9</v>
          </cell>
        </row>
        <row r="17">
          <cell r="M17">
            <v>2</v>
          </cell>
          <cell r="N17">
            <v>3</v>
          </cell>
          <cell r="O17">
            <v>3</v>
          </cell>
          <cell r="P17">
            <v>3</v>
          </cell>
          <cell r="Q17">
            <v>2</v>
          </cell>
          <cell r="R17">
            <v>2</v>
          </cell>
          <cell r="S17">
            <v>1</v>
          </cell>
          <cell r="T17">
            <v>1</v>
          </cell>
          <cell r="U17">
            <v>3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M19">
            <v>1</v>
          </cell>
          <cell r="N19">
            <v>2</v>
          </cell>
          <cell r="O19">
            <v>1</v>
          </cell>
          <cell r="P19">
            <v>2</v>
          </cell>
          <cell r="Q19">
            <v>0</v>
          </cell>
          <cell r="R19">
            <v>1</v>
          </cell>
          <cell r="S19">
            <v>1</v>
          </cell>
          <cell r="T19">
            <v>0</v>
          </cell>
          <cell r="U19">
            <v>1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M21">
            <v>0</v>
          </cell>
          <cell r="N21">
            <v>1</v>
          </cell>
          <cell r="O21">
            <v>1</v>
          </cell>
          <cell r="P21">
            <v>1</v>
          </cell>
          <cell r="Q21">
            <v>0</v>
          </cell>
          <cell r="R21">
            <v>1</v>
          </cell>
          <cell r="S21">
            <v>0</v>
          </cell>
          <cell r="T21">
            <v>0</v>
          </cell>
          <cell r="U21">
            <v>1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</sheetData>
      <sheetData sheetId="7">
        <row r="8">
          <cell r="D8">
            <v>2832</v>
          </cell>
          <cell r="E8">
            <v>2734</v>
          </cell>
          <cell r="F8">
            <v>98</v>
          </cell>
          <cell r="G8">
            <v>2303</v>
          </cell>
          <cell r="H8">
            <v>1225</v>
          </cell>
          <cell r="I8">
            <v>837</v>
          </cell>
          <cell r="J8">
            <v>27</v>
          </cell>
          <cell r="K8">
            <v>214</v>
          </cell>
          <cell r="L8">
            <v>234</v>
          </cell>
          <cell r="M8">
            <v>5</v>
          </cell>
          <cell r="N8">
            <v>5</v>
          </cell>
          <cell r="O8">
            <v>5</v>
          </cell>
          <cell r="P8">
            <v>5</v>
          </cell>
          <cell r="Q8">
            <v>5</v>
          </cell>
          <cell r="R8">
            <v>5</v>
          </cell>
          <cell r="S8">
            <v>5</v>
          </cell>
          <cell r="T8">
            <v>5</v>
          </cell>
          <cell r="U8">
            <v>5</v>
          </cell>
        </row>
        <row r="9">
          <cell r="M9">
            <v>5</v>
          </cell>
          <cell r="N9">
            <v>5</v>
          </cell>
          <cell r="O9">
            <v>4</v>
          </cell>
          <cell r="P9">
            <v>5</v>
          </cell>
          <cell r="Q9">
            <v>5</v>
          </cell>
          <cell r="R9">
            <v>4</v>
          </cell>
          <cell r="S9">
            <v>3</v>
          </cell>
          <cell r="T9">
            <v>5</v>
          </cell>
          <cell r="U9">
            <v>4</v>
          </cell>
        </row>
        <row r="10">
          <cell r="M10">
            <v>4</v>
          </cell>
          <cell r="N10">
            <v>4</v>
          </cell>
          <cell r="O10">
            <v>3</v>
          </cell>
          <cell r="P10">
            <v>4</v>
          </cell>
          <cell r="Q10">
            <v>3</v>
          </cell>
          <cell r="R10">
            <v>3</v>
          </cell>
          <cell r="S10">
            <v>0</v>
          </cell>
          <cell r="T10">
            <v>3</v>
          </cell>
          <cell r="U10">
            <v>3</v>
          </cell>
        </row>
        <row r="11">
          <cell r="M11">
            <v>5</v>
          </cell>
          <cell r="N11">
            <v>5</v>
          </cell>
          <cell r="O11">
            <v>1</v>
          </cell>
          <cell r="P11">
            <v>5</v>
          </cell>
          <cell r="Q11">
            <v>3</v>
          </cell>
          <cell r="R11">
            <v>4</v>
          </cell>
          <cell r="S11">
            <v>1</v>
          </cell>
          <cell r="T11">
            <v>3</v>
          </cell>
          <cell r="U11">
            <v>2</v>
          </cell>
        </row>
        <row r="12">
          <cell r="M12">
            <v>5</v>
          </cell>
          <cell r="N12">
            <v>5</v>
          </cell>
          <cell r="O12">
            <v>1</v>
          </cell>
          <cell r="P12">
            <v>5</v>
          </cell>
          <cell r="Q12">
            <v>3</v>
          </cell>
          <cell r="R12">
            <v>3</v>
          </cell>
          <cell r="S12">
            <v>0</v>
          </cell>
          <cell r="T12">
            <v>1</v>
          </cell>
          <cell r="U12">
            <v>1</v>
          </cell>
        </row>
        <row r="13">
          <cell r="M13">
            <v>4</v>
          </cell>
          <cell r="N13">
            <v>4</v>
          </cell>
          <cell r="O13">
            <v>3</v>
          </cell>
          <cell r="P13">
            <v>4</v>
          </cell>
          <cell r="Q13">
            <v>3</v>
          </cell>
          <cell r="R13">
            <v>4</v>
          </cell>
          <cell r="S13">
            <v>0</v>
          </cell>
          <cell r="T13">
            <v>2</v>
          </cell>
          <cell r="U13">
            <v>3</v>
          </cell>
        </row>
        <row r="14">
          <cell r="M14">
            <v>5</v>
          </cell>
          <cell r="N14">
            <v>5</v>
          </cell>
          <cell r="O14">
            <v>2</v>
          </cell>
          <cell r="P14">
            <v>5</v>
          </cell>
          <cell r="Q14">
            <v>4</v>
          </cell>
          <cell r="R14">
            <v>4</v>
          </cell>
          <cell r="S14">
            <v>0</v>
          </cell>
          <cell r="T14">
            <v>3</v>
          </cell>
          <cell r="U14">
            <v>2</v>
          </cell>
        </row>
        <row r="15">
          <cell r="M15">
            <v>5</v>
          </cell>
          <cell r="N15">
            <v>5</v>
          </cell>
          <cell r="O15">
            <v>3</v>
          </cell>
          <cell r="P15">
            <v>5</v>
          </cell>
          <cell r="Q15">
            <v>4</v>
          </cell>
          <cell r="R15">
            <v>4</v>
          </cell>
          <cell r="S15">
            <v>1</v>
          </cell>
          <cell r="T15">
            <v>4</v>
          </cell>
          <cell r="U15">
            <v>3</v>
          </cell>
        </row>
        <row r="16">
          <cell r="D16">
            <v>3</v>
          </cell>
          <cell r="E16">
            <v>3</v>
          </cell>
          <cell r="F16">
            <v>0</v>
          </cell>
          <cell r="G16">
            <v>1</v>
          </cell>
          <cell r="H16">
            <v>0</v>
          </cell>
          <cell r="I16">
            <v>0</v>
          </cell>
          <cell r="J16">
            <v>0</v>
          </cell>
          <cell r="K16">
            <v>1</v>
          </cell>
          <cell r="L16">
            <v>2</v>
          </cell>
          <cell r="M16">
            <v>4</v>
          </cell>
          <cell r="N16">
            <v>4</v>
          </cell>
          <cell r="O16">
            <v>4</v>
          </cell>
          <cell r="P16">
            <v>4</v>
          </cell>
          <cell r="Q16">
            <v>4</v>
          </cell>
          <cell r="R16">
            <v>4</v>
          </cell>
          <cell r="S16">
            <v>4</v>
          </cell>
          <cell r="T16">
            <v>4</v>
          </cell>
          <cell r="U16">
            <v>4</v>
          </cell>
        </row>
        <row r="17">
          <cell r="M17">
            <v>2</v>
          </cell>
          <cell r="N17">
            <v>2</v>
          </cell>
          <cell r="O17">
            <v>0</v>
          </cell>
          <cell r="P17">
            <v>1</v>
          </cell>
          <cell r="Q17">
            <v>0</v>
          </cell>
          <cell r="R17">
            <v>0</v>
          </cell>
          <cell r="S17">
            <v>0</v>
          </cell>
          <cell r="T17">
            <v>1</v>
          </cell>
          <cell r="U17">
            <v>1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</sheetData>
      <sheetData sheetId="8">
        <row r="8">
          <cell r="D8">
            <v>920</v>
          </cell>
          <cell r="E8">
            <v>768</v>
          </cell>
          <cell r="F8">
            <v>152</v>
          </cell>
          <cell r="G8">
            <v>759</v>
          </cell>
          <cell r="H8">
            <v>356</v>
          </cell>
          <cell r="I8">
            <v>327</v>
          </cell>
          <cell r="J8">
            <v>3</v>
          </cell>
          <cell r="K8">
            <v>73</v>
          </cell>
          <cell r="L8">
            <v>137</v>
          </cell>
          <cell r="M8">
            <v>5</v>
          </cell>
          <cell r="N8">
            <v>5</v>
          </cell>
          <cell r="O8">
            <v>5</v>
          </cell>
          <cell r="P8">
            <v>5</v>
          </cell>
          <cell r="Q8">
            <v>5</v>
          </cell>
          <cell r="R8">
            <v>5</v>
          </cell>
          <cell r="S8">
            <v>5</v>
          </cell>
          <cell r="T8">
            <v>5</v>
          </cell>
          <cell r="U8">
            <v>5</v>
          </cell>
        </row>
        <row r="9">
          <cell r="M9">
            <v>4</v>
          </cell>
          <cell r="N9">
            <v>3</v>
          </cell>
          <cell r="O9">
            <v>3</v>
          </cell>
          <cell r="P9">
            <v>3</v>
          </cell>
          <cell r="Q9">
            <v>1</v>
          </cell>
          <cell r="R9">
            <v>3</v>
          </cell>
          <cell r="S9">
            <v>1</v>
          </cell>
          <cell r="T9">
            <v>4</v>
          </cell>
          <cell r="U9">
            <v>4</v>
          </cell>
        </row>
        <row r="10">
          <cell r="M10">
            <v>4</v>
          </cell>
          <cell r="N10">
            <v>3</v>
          </cell>
          <cell r="O10">
            <v>2</v>
          </cell>
          <cell r="P10">
            <v>3</v>
          </cell>
          <cell r="Q10">
            <v>1</v>
          </cell>
          <cell r="R10">
            <v>3</v>
          </cell>
          <cell r="S10">
            <v>1</v>
          </cell>
          <cell r="T10">
            <v>3</v>
          </cell>
          <cell r="U10">
            <v>3</v>
          </cell>
        </row>
        <row r="11">
          <cell r="M11">
            <v>3</v>
          </cell>
          <cell r="N11">
            <v>2</v>
          </cell>
          <cell r="O11">
            <v>2</v>
          </cell>
          <cell r="P11">
            <v>2</v>
          </cell>
          <cell r="Q11">
            <v>1</v>
          </cell>
          <cell r="R11">
            <v>2</v>
          </cell>
          <cell r="S11">
            <v>1</v>
          </cell>
          <cell r="T11">
            <v>1</v>
          </cell>
          <cell r="U11">
            <v>3</v>
          </cell>
        </row>
        <row r="12">
          <cell r="M12">
            <v>3</v>
          </cell>
          <cell r="N12">
            <v>3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1</v>
          </cell>
          <cell r="T12">
            <v>1</v>
          </cell>
          <cell r="U12">
            <v>2</v>
          </cell>
        </row>
        <row r="13">
          <cell r="M13">
            <v>4</v>
          </cell>
          <cell r="N13">
            <v>3</v>
          </cell>
          <cell r="O13">
            <v>2</v>
          </cell>
          <cell r="P13">
            <v>3</v>
          </cell>
          <cell r="Q13">
            <v>1</v>
          </cell>
          <cell r="R13">
            <v>3</v>
          </cell>
          <cell r="S13">
            <v>1</v>
          </cell>
          <cell r="T13">
            <v>1</v>
          </cell>
          <cell r="U13">
            <v>3</v>
          </cell>
        </row>
        <row r="14">
          <cell r="M14">
            <v>4</v>
          </cell>
          <cell r="N14">
            <v>3</v>
          </cell>
          <cell r="O14">
            <v>2</v>
          </cell>
          <cell r="P14">
            <v>3</v>
          </cell>
          <cell r="Q14">
            <v>1</v>
          </cell>
          <cell r="R14">
            <v>3</v>
          </cell>
          <cell r="S14">
            <v>1</v>
          </cell>
          <cell r="T14">
            <v>2</v>
          </cell>
          <cell r="U14">
            <v>3</v>
          </cell>
        </row>
        <row r="15">
          <cell r="M15">
            <v>3</v>
          </cell>
          <cell r="N15">
            <v>2</v>
          </cell>
          <cell r="O15">
            <v>2</v>
          </cell>
          <cell r="P15">
            <v>2</v>
          </cell>
          <cell r="Q15">
            <v>1</v>
          </cell>
          <cell r="R15">
            <v>2</v>
          </cell>
          <cell r="S15">
            <v>1</v>
          </cell>
          <cell r="T15">
            <v>1</v>
          </cell>
          <cell r="U15">
            <v>2</v>
          </cell>
        </row>
        <row r="16">
          <cell r="D16">
            <v>1</v>
          </cell>
          <cell r="E16">
            <v>1</v>
          </cell>
          <cell r="F16">
            <v>0</v>
          </cell>
          <cell r="G16">
            <v>0</v>
          </cell>
          <cell r="H16">
            <v>1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5</v>
          </cell>
          <cell r="N16">
            <v>5</v>
          </cell>
          <cell r="O16">
            <v>5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</row>
        <row r="17"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</sheetData>
      <sheetData sheetId="9">
        <row r="8">
          <cell r="D8">
            <v>854</v>
          </cell>
          <cell r="E8">
            <v>592</v>
          </cell>
          <cell r="F8">
            <v>262</v>
          </cell>
          <cell r="G8">
            <v>474</v>
          </cell>
          <cell r="H8">
            <v>179</v>
          </cell>
          <cell r="I8">
            <v>218</v>
          </cell>
          <cell r="J8">
            <v>0</v>
          </cell>
          <cell r="K8">
            <v>77</v>
          </cell>
          <cell r="L8">
            <v>267</v>
          </cell>
          <cell r="M8">
            <v>5</v>
          </cell>
          <cell r="N8">
            <v>5</v>
          </cell>
          <cell r="O8">
            <v>5</v>
          </cell>
          <cell r="P8">
            <v>5</v>
          </cell>
          <cell r="Q8">
            <v>5</v>
          </cell>
          <cell r="R8">
            <v>5</v>
          </cell>
          <cell r="S8">
            <v>5</v>
          </cell>
          <cell r="T8">
            <v>5</v>
          </cell>
          <cell r="U8">
            <v>5</v>
          </cell>
        </row>
        <row r="9">
          <cell r="M9">
            <v>5</v>
          </cell>
          <cell r="N9">
            <v>5</v>
          </cell>
          <cell r="O9">
            <v>5</v>
          </cell>
          <cell r="P9">
            <v>5</v>
          </cell>
          <cell r="Q9">
            <v>5</v>
          </cell>
          <cell r="R9">
            <v>3</v>
          </cell>
          <cell r="S9">
            <v>2</v>
          </cell>
          <cell r="T9">
            <v>3</v>
          </cell>
          <cell r="U9">
            <v>4</v>
          </cell>
        </row>
        <row r="10">
          <cell r="M10">
            <v>5</v>
          </cell>
          <cell r="N10">
            <v>5</v>
          </cell>
          <cell r="O10">
            <v>4</v>
          </cell>
          <cell r="P10">
            <v>5</v>
          </cell>
          <cell r="Q10">
            <v>4</v>
          </cell>
          <cell r="R10">
            <v>3</v>
          </cell>
          <cell r="S10">
            <v>2</v>
          </cell>
          <cell r="T10">
            <v>3</v>
          </cell>
          <cell r="U10">
            <v>4</v>
          </cell>
        </row>
        <row r="11">
          <cell r="M11">
            <v>5</v>
          </cell>
          <cell r="N11">
            <v>5</v>
          </cell>
          <cell r="O11">
            <v>4</v>
          </cell>
          <cell r="P11">
            <v>5</v>
          </cell>
          <cell r="Q11">
            <v>4</v>
          </cell>
          <cell r="R11">
            <v>3</v>
          </cell>
          <cell r="S11">
            <v>2</v>
          </cell>
          <cell r="T11">
            <v>3</v>
          </cell>
          <cell r="U11">
            <v>4</v>
          </cell>
        </row>
        <row r="12">
          <cell r="M12">
            <v>5</v>
          </cell>
          <cell r="N12">
            <v>5</v>
          </cell>
          <cell r="O12">
            <v>4</v>
          </cell>
          <cell r="P12">
            <v>5</v>
          </cell>
          <cell r="Q12">
            <v>4</v>
          </cell>
          <cell r="R12">
            <v>2</v>
          </cell>
          <cell r="S12">
            <v>2</v>
          </cell>
          <cell r="T12">
            <v>3</v>
          </cell>
          <cell r="U12">
            <v>3</v>
          </cell>
        </row>
        <row r="13">
          <cell r="M13">
            <v>5</v>
          </cell>
          <cell r="N13">
            <v>5</v>
          </cell>
          <cell r="O13">
            <v>4</v>
          </cell>
          <cell r="P13">
            <v>5</v>
          </cell>
          <cell r="Q13">
            <v>4</v>
          </cell>
          <cell r="R13">
            <v>3</v>
          </cell>
          <cell r="S13">
            <v>2</v>
          </cell>
          <cell r="T13">
            <v>3</v>
          </cell>
          <cell r="U13">
            <v>4</v>
          </cell>
        </row>
        <row r="14">
          <cell r="M14">
            <v>5</v>
          </cell>
          <cell r="N14">
            <v>5</v>
          </cell>
          <cell r="O14">
            <v>4</v>
          </cell>
          <cell r="P14">
            <v>5</v>
          </cell>
          <cell r="Q14">
            <v>4</v>
          </cell>
          <cell r="R14">
            <v>3</v>
          </cell>
          <cell r="S14">
            <v>2</v>
          </cell>
          <cell r="T14">
            <v>3</v>
          </cell>
          <cell r="U14">
            <v>4</v>
          </cell>
        </row>
        <row r="15">
          <cell r="M15">
            <v>5</v>
          </cell>
          <cell r="N15">
            <v>3</v>
          </cell>
          <cell r="O15">
            <v>3</v>
          </cell>
          <cell r="P15">
            <v>4</v>
          </cell>
          <cell r="Q15">
            <v>3</v>
          </cell>
          <cell r="R15">
            <v>2</v>
          </cell>
          <cell r="S15">
            <v>2</v>
          </cell>
          <cell r="T15">
            <v>2</v>
          </cell>
          <cell r="U15">
            <v>3</v>
          </cell>
        </row>
        <row r="16">
          <cell r="D16">
            <v>5</v>
          </cell>
          <cell r="E16">
            <v>5</v>
          </cell>
          <cell r="F16">
            <v>0</v>
          </cell>
          <cell r="G16">
            <v>2</v>
          </cell>
          <cell r="H16">
            <v>2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5</v>
          </cell>
          <cell r="N16">
            <v>5</v>
          </cell>
          <cell r="O16">
            <v>5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</row>
        <row r="17">
          <cell r="M17">
            <v>2</v>
          </cell>
          <cell r="N17">
            <v>2</v>
          </cell>
          <cell r="O17">
            <v>2</v>
          </cell>
          <cell r="P17">
            <v>2</v>
          </cell>
          <cell r="Q17">
            <v>1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</sheetData>
      <sheetData sheetId="10">
        <row r="8">
          <cell r="D8">
            <v>1274</v>
          </cell>
          <cell r="E8">
            <v>1014</v>
          </cell>
          <cell r="F8">
            <v>260</v>
          </cell>
          <cell r="G8">
            <v>980</v>
          </cell>
          <cell r="H8">
            <v>118</v>
          </cell>
          <cell r="I8">
            <v>704</v>
          </cell>
          <cell r="J8">
            <v>2</v>
          </cell>
          <cell r="K8">
            <v>156</v>
          </cell>
          <cell r="L8">
            <v>277</v>
          </cell>
          <cell r="M8">
            <v>8</v>
          </cell>
          <cell r="N8">
            <v>8</v>
          </cell>
          <cell r="O8">
            <v>8</v>
          </cell>
          <cell r="P8">
            <v>8</v>
          </cell>
          <cell r="Q8">
            <v>7</v>
          </cell>
          <cell r="R8">
            <v>8</v>
          </cell>
          <cell r="S8">
            <v>8</v>
          </cell>
          <cell r="T8">
            <v>8</v>
          </cell>
          <cell r="U8">
            <v>8</v>
          </cell>
        </row>
        <row r="9">
          <cell r="M9">
            <v>8</v>
          </cell>
          <cell r="N9">
            <v>8</v>
          </cell>
          <cell r="O9">
            <v>8</v>
          </cell>
          <cell r="P9">
            <v>8</v>
          </cell>
          <cell r="Q9">
            <v>3</v>
          </cell>
          <cell r="R9">
            <v>7</v>
          </cell>
          <cell r="S9">
            <v>1</v>
          </cell>
          <cell r="T9">
            <v>5</v>
          </cell>
          <cell r="U9">
            <v>7</v>
          </cell>
        </row>
        <row r="10">
          <cell r="M10">
            <v>8</v>
          </cell>
          <cell r="N10">
            <v>7</v>
          </cell>
          <cell r="O10">
            <v>6</v>
          </cell>
          <cell r="P10">
            <v>8</v>
          </cell>
          <cell r="Q10">
            <v>3</v>
          </cell>
          <cell r="R10">
            <v>6</v>
          </cell>
          <cell r="S10">
            <v>0</v>
          </cell>
          <cell r="T10">
            <v>5</v>
          </cell>
          <cell r="U10">
            <v>4</v>
          </cell>
        </row>
        <row r="11">
          <cell r="M11">
            <v>6</v>
          </cell>
          <cell r="N11">
            <v>4</v>
          </cell>
          <cell r="O11">
            <v>4</v>
          </cell>
          <cell r="P11">
            <v>5</v>
          </cell>
          <cell r="Q11">
            <v>1</v>
          </cell>
          <cell r="R11">
            <v>3</v>
          </cell>
          <cell r="S11">
            <v>0</v>
          </cell>
          <cell r="T11">
            <v>3</v>
          </cell>
          <cell r="U11">
            <v>5</v>
          </cell>
        </row>
        <row r="12">
          <cell r="M12">
            <v>8</v>
          </cell>
          <cell r="N12">
            <v>8</v>
          </cell>
          <cell r="O12">
            <v>2</v>
          </cell>
          <cell r="P12">
            <v>8</v>
          </cell>
          <cell r="Q12">
            <v>2</v>
          </cell>
          <cell r="R12">
            <v>6</v>
          </cell>
          <cell r="S12">
            <v>0</v>
          </cell>
          <cell r="T12">
            <v>1</v>
          </cell>
          <cell r="U12">
            <v>2</v>
          </cell>
        </row>
        <row r="13">
          <cell r="M13">
            <v>7</v>
          </cell>
          <cell r="N13">
            <v>7</v>
          </cell>
          <cell r="O13">
            <v>6</v>
          </cell>
          <cell r="P13">
            <v>8</v>
          </cell>
          <cell r="Q13">
            <v>2</v>
          </cell>
          <cell r="R13">
            <v>5</v>
          </cell>
          <cell r="S13">
            <v>0</v>
          </cell>
          <cell r="T13">
            <v>5</v>
          </cell>
          <cell r="U13">
            <v>6</v>
          </cell>
        </row>
        <row r="14">
          <cell r="M14">
            <v>7</v>
          </cell>
          <cell r="N14">
            <v>7</v>
          </cell>
          <cell r="O14">
            <v>4</v>
          </cell>
          <cell r="P14">
            <v>7</v>
          </cell>
          <cell r="Q14">
            <v>3</v>
          </cell>
          <cell r="R14">
            <v>6</v>
          </cell>
          <cell r="S14">
            <v>0</v>
          </cell>
          <cell r="T14">
            <v>4</v>
          </cell>
          <cell r="U14">
            <v>4</v>
          </cell>
        </row>
        <row r="15">
          <cell r="M15">
            <v>6</v>
          </cell>
          <cell r="N15">
            <v>5</v>
          </cell>
          <cell r="O15">
            <v>4</v>
          </cell>
          <cell r="P15">
            <v>7</v>
          </cell>
          <cell r="Q15">
            <v>2</v>
          </cell>
          <cell r="R15">
            <v>5</v>
          </cell>
          <cell r="S15">
            <v>0</v>
          </cell>
          <cell r="T15">
            <v>4</v>
          </cell>
          <cell r="U15">
            <v>5</v>
          </cell>
        </row>
        <row r="16">
          <cell r="D16">
            <v>12</v>
          </cell>
          <cell r="E16">
            <v>5</v>
          </cell>
          <cell r="F16">
            <v>7</v>
          </cell>
          <cell r="G16">
            <v>3</v>
          </cell>
          <cell r="H16">
            <v>0</v>
          </cell>
          <cell r="I16">
            <v>3</v>
          </cell>
          <cell r="J16">
            <v>0</v>
          </cell>
          <cell r="K16">
            <v>0</v>
          </cell>
          <cell r="L16">
            <v>7</v>
          </cell>
          <cell r="M16">
            <v>8</v>
          </cell>
          <cell r="N16">
            <v>8</v>
          </cell>
          <cell r="O16">
            <v>8</v>
          </cell>
          <cell r="P16">
            <v>8</v>
          </cell>
          <cell r="Q16">
            <v>8</v>
          </cell>
          <cell r="R16">
            <v>8</v>
          </cell>
          <cell r="S16">
            <v>8</v>
          </cell>
          <cell r="T16">
            <v>8</v>
          </cell>
          <cell r="U16">
            <v>8</v>
          </cell>
        </row>
        <row r="17">
          <cell r="M17">
            <v>3</v>
          </cell>
          <cell r="N17">
            <v>1</v>
          </cell>
          <cell r="O17">
            <v>1</v>
          </cell>
          <cell r="P17">
            <v>1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2</v>
          </cell>
        </row>
        <row r="18">
          <cell r="M18">
            <v>1</v>
          </cell>
          <cell r="N18">
            <v>0</v>
          </cell>
          <cell r="O18">
            <v>0</v>
          </cell>
          <cell r="P18">
            <v>1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</row>
        <row r="19">
          <cell r="M19">
            <v>1</v>
          </cell>
          <cell r="N19">
            <v>0</v>
          </cell>
          <cell r="O19">
            <v>0</v>
          </cell>
          <cell r="P19">
            <v>1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</row>
        <row r="20">
          <cell r="M20">
            <v>1</v>
          </cell>
          <cell r="N20">
            <v>0</v>
          </cell>
          <cell r="O20">
            <v>0</v>
          </cell>
          <cell r="P20">
            <v>1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</row>
        <row r="21">
          <cell r="M21">
            <v>2</v>
          </cell>
          <cell r="N21">
            <v>2</v>
          </cell>
          <cell r="O21">
            <v>2</v>
          </cell>
          <cell r="P21">
            <v>2</v>
          </cell>
          <cell r="Q21">
            <v>1</v>
          </cell>
          <cell r="R21">
            <v>2</v>
          </cell>
          <cell r="S21">
            <v>1</v>
          </cell>
          <cell r="T21">
            <v>1</v>
          </cell>
          <cell r="U21">
            <v>2</v>
          </cell>
        </row>
        <row r="22">
          <cell r="M22">
            <v>1</v>
          </cell>
          <cell r="N22">
            <v>1</v>
          </cell>
          <cell r="O22">
            <v>1</v>
          </cell>
          <cell r="P22">
            <v>1</v>
          </cell>
          <cell r="Q22">
            <v>0</v>
          </cell>
          <cell r="R22">
            <v>1</v>
          </cell>
          <cell r="S22">
            <v>0</v>
          </cell>
          <cell r="T22">
            <v>0</v>
          </cell>
          <cell r="U22">
            <v>1</v>
          </cell>
        </row>
        <row r="23"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0</v>
          </cell>
          <cell r="R23">
            <v>1</v>
          </cell>
          <cell r="S23">
            <v>0</v>
          </cell>
          <cell r="T23">
            <v>0</v>
          </cell>
          <cell r="U23">
            <v>1</v>
          </cell>
        </row>
      </sheetData>
      <sheetData sheetId="11">
        <row r="8">
          <cell r="D8">
            <v>1612</v>
          </cell>
          <cell r="E8">
            <v>1338</v>
          </cell>
          <cell r="F8">
            <v>274</v>
          </cell>
          <cell r="G8">
            <v>1219</v>
          </cell>
          <cell r="H8">
            <v>713</v>
          </cell>
          <cell r="I8">
            <v>371</v>
          </cell>
          <cell r="J8">
            <v>23</v>
          </cell>
          <cell r="K8">
            <v>112</v>
          </cell>
          <cell r="L8">
            <v>274</v>
          </cell>
          <cell r="M8">
            <v>10</v>
          </cell>
          <cell r="N8">
            <v>10</v>
          </cell>
          <cell r="O8">
            <v>10</v>
          </cell>
          <cell r="P8">
            <v>10</v>
          </cell>
          <cell r="Q8">
            <v>9</v>
          </cell>
          <cell r="R8">
            <v>10</v>
          </cell>
          <cell r="S8">
            <v>10</v>
          </cell>
          <cell r="T8">
            <v>10</v>
          </cell>
          <cell r="U8">
            <v>10</v>
          </cell>
        </row>
        <row r="9">
          <cell r="M9">
            <v>10</v>
          </cell>
          <cell r="N9">
            <v>10</v>
          </cell>
          <cell r="O9">
            <v>10</v>
          </cell>
          <cell r="P9">
            <v>10</v>
          </cell>
          <cell r="Q9">
            <v>7</v>
          </cell>
          <cell r="R9">
            <v>5</v>
          </cell>
          <cell r="S9">
            <v>4</v>
          </cell>
          <cell r="T9">
            <v>8</v>
          </cell>
          <cell r="U9">
            <v>10</v>
          </cell>
        </row>
        <row r="10">
          <cell r="M10">
            <v>10</v>
          </cell>
          <cell r="N10">
            <v>10</v>
          </cell>
          <cell r="O10">
            <v>9</v>
          </cell>
          <cell r="P10">
            <v>10</v>
          </cell>
          <cell r="Q10">
            <v>7</v>
          </cell>
          <cell r="R10">
            <v>4</v>
          </cell>
          <cell r="S10">
            <v>2</v>
          </cell>
          <cell r="T10">
            <v>6</v>
          </cell>
          <cell r="U10">
            <v>9</v>
          </cell>
        </row>
        <row r="11">
          <cell r="M11">
            <v>8</v>
          </cell>
          <cell r="N11">
            <v>8</v>
          </cell>
          <cell r="O11">
            <v>7</v>
          </cell>
          <cell r="P11">
            <v>9</v>
          </cell>
          <cell r="Q11">
            <v>5</v>
          </cell>
          <cell r="R11">
            <v>5</v>
          </cell>
          <cell r="S11">
            <v>2</v>
          </cell>
          <cell r="T11">
            <v>5</v>
          </cell>
          <cell r="U11">
            <v>8</v>
          </cell>
        </row>
        <row r="12">
          <cell r="M12">
            <v>10</v>
          </cell>
          <cell r="N12">
            <v>10</v>
          </cell>
          <cell r="O12">
            <v>3</v>
          </cell>
          <cell r="P12">
            <v>10</v>
          </cell>
          <cell r="Q12">
            <v>6</v>
          </cell>
          <cell r="R12">
            <v>7</v>
          </cell>
          <cell r="S12">
            <v>1</v>
          </cell>
          <cell r="T12">
            <v>2</v>
          </cell>
          <cell r="U12">
            <v>2</v>
          </cell>
        </row>
        <row r="13">
          <cell r="M13">
            <v>9</v>
          </cell>
          <cell r="N13">
            <v>9</v>
          </cell>
          <cell r="O13">
            <v>8</v>
          </cell>
          <cell r="P13">
            <v>9</v>
          </cell>
          <cell r="Q13">
            <v>6</v>
          </cell>
          <cell r="R13">
            <v>6</v>
          </cell>
          <cell r="S13">
            <v>2</v>
          </cell>
          <cell r="T13">
            <v>4</v>
          </cell>
          <cell r="U13">
            <v>7</v>
          </cell>
        </row>
        <row r="14">
          <cell r="M14">
            <v>10</v>
          </cell>
          <cell r="N14">
            <v>10</v>
          </cell>
          <cell r="O14">
            <v>7</v>
          </cell>
          <cell r="P14">
            <v>10</v>
          </cell>
          <cell r="Q14">
            <v>7</v>
          </cell>
          <cell r="R14">
            <v>6</v>
          </cell>
          <cell r="S14">
            <v>2</v>
          </cell>
          <cell r="T14">
            <v>7</v>
          </cell>
          <cell r="U14">
            <v>7</v>
          </cell>
        </row>
        <row r="15">
          <cell r="M15">
            <v>7</v>
          </cell>
          <cell r="N15">
            <v>6</v>
          </cell>
          <cell r="O15">
            <v>3</v>
          </cell>
          <cell r="P15">
            <v>8</v>
          </cell>
          <cell r="Q15">
            <v>3</v>
          </cell>
          <cell r="R15">
            <v>3</v>
          </cell>
          <cell r="S15">
            <v>1</v>
          </cell>
          <cell r="T15">
            <v>2</v>
          </cell>
          <cell r="U15">
            <v>2</v>
          </cell>
        </row>
        <row r="16">
          <cell r="D16">
            <v>10</v>
          </cell>
          <cell r="E16">
            <v>7</v>
          </cell>
          <cell r="F16">
            <v>3</v>
          </cell>
          <cell r="G16">
            <v>8</v>
          </cell>
          <cell r="H16">
            <v>4</v>
          </cell>
          <cell r="I16">
            <v>1</v>
          </cell>
          <cell r="J16">
            <v>0</v>
          </cell>
          <cell r="K16">
            <v>2</v>
          </cell>
          <cell r="L16">
            <v>2</v>
          </cell>
          <cell r="M16">
            <v>10</v>
          </cell>
          <cell r="N16">
            <v>10</v>
          </cell>
          <cell r="O16">
            <v>10</v>
          </cell>
          <cell r="P16">
            <v>10</v>
          </cell>
          <cell r="Q16">
            <v>10</v>
          </cell>
          <cell r="R16">
            <v>10</v>
          </cell>
          <cell r="S16">
            <v>10</v>
          </cell>
          <cell r="T16">
            <v>10</v>
          </cell>
          <cell r="U16">
            <v>10</v>
          </cell>
        </row>
        <row r="17">
          <cell r="M17">
            <v>5</v>
          </cell>
          <cell r="N17">
            <v>4</v>
          </cell>
          <cell r="O17">
            <v>1</v>
          </cell>
          <cell r="P17">
            <v>3</v>
          </cell>
          <cell r="Q17">
            <v>2</v>
          </cell>
          <cell r="R17">
            <v>1</v>
          </cell>
          <cell r="S17">
            <v>1</v>
          </cell>
          <cell r="T17">
            <v>2</v>
          </cell>
          <cell r="U17">
            <v>2</v>
          </cell>
        </row>
        <row r="18">
          <cell r="M18">
            <v>1</v>
          </cell>
          <cell r="N18">
            <v>1</v>
          </cell>
          <cell r="O18">
            <v>0</v>
          </cell>
          <cell r="P18">
            <v>1</v>
          </cell>
          <cell r="Q18">
            <v>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M19">
            <v>1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M21">
            <v>2</v>
          </cell>
          <cell r="N21">
            <v>0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M22">
            <v>3</v>
          </cell>
          <cell r="N22">
            <v>0</v>
          </cell>
          <cell r="O22">
            <v>2</v>
          </cell>
          <cell r="P22">
            <v>2</v>
          </cell>
          <cell r="Q22">
            <v>0</v>
          </cell>
          <cell r="R22">
            <v>0</v>
          </cell>
          <cell r="S22">
            <v>0</v>
          </cell>
          <cell r="T22">
            <v>1</v>
          </cell>
          <cell r="U22">
            <v>1</v>
          </cell>
        </row>
        <row r="23"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ổng"/>
      <sheetName val="Tổng (2)"/>
      <sheetName val="Đông bắc"/>
      <sheetName val="Tây bắc"/>
      <sheetName val="ĐBSHồng"/>
      <sheetName val="bắc TB"/>
      <sheetName val="Nam TB"/>
      <sheetName val="Tây Nguyên"/>
      <sheetName val="Đông Nam bộ"/>
      <sheetName val="ĐBSCLOng"/>
    </sheetNames>
    <sheetDataSet>
      <sheetData sheetId="0"/>
      <sheetData sheetId="1"/>
      <sheetData sheetId="2">
        <row r="9">
          <cell r="D9">
            <v>26019.656999999999</v>
          </cell>
          <cell r="E9">
            <v>25067.008999999998</v>
          </cell>
          <cell r="G9">
            <v>12423</v>
          </cell>
          <cell r="H9">
            <v>28520.735999999997</v>
          </cell>
          <cell r="J9">
            <v>7794.9</v>
          </cell>
          <cell r="K9">
            <v>47241.64</v>
          </cell>
          <cell r="M9">
            <v>9223</v>
          </cell>
          <cell r="N9">
            <v>65115</v>
          </cell>
          <cell r="O9">
            <v>0</v>
          </cell>
          <cell r="P9">
            <v>8</v>
          </cell>
          <cell r="Q9">
            <v>8</v>
          </cell>
          <cell r="R9">
            <v>0</v>
          </cell>
          <cell r="S9">
            <v>8</v>
          </cell>
          <cell r="T9">
            <v>8</v>
          </cell>
          <cell r="U9">
            <v>0</v>
          </cell>
          <cell r="V9">
            <v>8</v>
          </cell>
          <cell r="W9">
            <v>8</v>
          </cell>
          <cell r="X9">
            <v>0</v>
          </cell>
          <cell r="Y9">
            <v>8</v>
          </cell>
          <cell r="Z9">
            <v>8</v>
          </cell>
        </row>
        <row r="10">
          <cell r="D10">
            <v>25957.55</v>
          </cell>
          <cell r="E10">
            <v>24911.599999999999</v>
          </cell>
          <cell r="G10">
            <v>12423</v>
          </cell>
          <cell r="H10">
            <v>27355.735999999997</v>
          </cell>
          <cell r="J10">
            <v>7769.9</v>
          </cell>
          <cell r="K10">
            <v>42804.639999999999</v>
          </cell>
          <cell r="M10">
            <v>6206</v>
          </cell>
          <cell r="N10">
            <v>45365</v>
          </cell>
          <cell r="O10">
            <v>0</v>
          </cell>
          <cell r="P10">
            <v>8</v>
          </cell>
          <cell r="Q10">
            <v>8</v>
          </cell>
          <cell r="R10">
            <v>0</v>
          </cell>
          <cell r="S10">
            <v>8</v>
          </cell>
          <cell r="T10">
            <v>8</v>
          </cell>
          <cell r="U10">
            <v>0</v>
          </cell>
          <cell r="V10">
            <v>8</v>
          </cell>
          <cell r="W10">
            <v>8</v>
          </cell>
          <cell r="X10">
            <v>0</v>
          </cell>
          <cell r="Y10">
            <v>8</v>
          </cell>
          <cell r="Z10">
            <v>8</v>
          </cell>
        </row>
        <row r="11">
          <cell r="C11">
            <v>11</v>
          </cell>
          <cell r="D11">
            <v>90.75</v>
          </cell>
          <cell r="E11">
            <v>0</v>
          </cell>
          <cell r="F11">
            <v>18</v>
          </cell>
          <cell r="G11">
            <v>213.2</v>
          </cell>
          <cell r="H11">
            <v>0</v>
          </cell>
          <cell r="I11">
            <v>0</v>
          </cell>
          <cell r="J11">
            <v>26</v>
          </cell>
          <cell r="K11">
            <v>0</v>
          </cell>
          <cell r="L11">
            <v>20</v>
          </cell>
          <cell r="M11">
            <v>40</v>
          </cell>
          <cell r="N11">
            <v>0</v>
          </cell>
          <cell r="O11">
            <v>2</v>
          </cell>
          <cell r="P11">
            <v>2</v>
          </cell>
          <cell r="Q11">
            <v>0</v>
          </cell>
          <cell r="R11">
            <v>2</v>
          </cell>
          <cell r="S11">
            <v>2</v>
          </cell>
          <cell r="T11">
            <v>0</v>
          </cell>
          <cell r="U11">
            <v>0</v>
          </cell>
          <cell r="V11">
            <v>1</v>
          </cell>
          <cell r="W11">
            <v>0</v>
          </cell>
          <cell r="X11">
            <v>1</v>
          </cell>
          <cell r="Y11">
            <v>1</v>
          </cell>
          <cell r="Z11">
            <v>0</v>
          </cell>
        </row>
        <row r="12">
          <cell r="C12">
            <v>2641</v>
          </cell>
          <cell r="D12">
            <v>2324</v>
          </cell>
          <cell r="E12">
            <v>1193.7</v>
          </cell>
          <cell r="F12">
            <v>1507</v>
          </cell>
          <cell r="G12">
            <v>1439</v>
          </cell>
          <cell r="H12">
            <v>1389.636</v>
          </cell>
          <cell r="I12">
            <v>1961</v>
          </cell>
          <cell r="J12">
            <v>2610</v>
          </cell>
          <cell r="K12">
            <v>2347.8399999999997</v>
          </cell>
          <cell r="L12">
            <v>1440</v>
          </cell>
          <cell r="M12">
            <v>296</v>
          </cell>
          <cell r="N12">
            <v>2157</v>
          </cell>
          <cell r="O12">
            <v>7</v>
          </cell>
          <cell r="P12">
            <v>4</v>
          </cell>
          <cell r="Q12">
            <v>4</v>
          </cell>
          <cell r="R12">
            <v>5</v>
          </cell>
          <cell r="S12">
            <v>5</v>
          </cell>
          <cell r="T12">
            <v>4</v>
          </cell>
          <cell r="U12">
            <v>6</v>
          </cell>
          <cell r="V12">
            <v>6</v>
          </cell>
          <cell r="W12">
            <v>5</v>
          </cell>
          <cell r="X12">
            <v>5</v>
          </cell>
          <cell r="Y12">
            <v>2</v>
          </cell>
          <cell r="Z12">
            <v>4</v>
          </cell>
        </row>
        <row r="13">
          <cell r="C13">
            <v>53</v>
          </cell>
          <cell r="D13">
            <v>156</v>
          </cell>
          <cell r="E13">
            <v>110</v>
          </cell>
          <cell r="F13">
            <v>109</v>
          </cell>
          <cell r="G13">
            <v>332</v>
          </cell>
          <cell r="H13">
            <v>267</v>
          </cell>
          <cell r="I13">
            <v>85</v>
          </cell>
          <cell r="J13">
            <v>546.5</v>
          </cell>
          <cell r="K13">
            <v>682.7</v>
          </cell>
          <cell r="L13">
            <v>72</v>
          </cell>
          <cell r="M13">
            <v>1050</v>
          </cell>
          <cell r="N13">
            <v>178</v>
          </cell>
          <cell r="O13">
            <v>4</v>
          </cell>
          <cell r="P13">
            <v>3</v>
          </cell>
          <cell r="Q13">
            <v>2</v>
          </cell>
          <cell r="R13">
            <v>3</v>
          </cell>
          <cell r="S13">
            <v>3</v>
          </cell>
          <cell r="T13">
            <v>2</v>
          </cell>
          <cell r="U13">
            <v>5</v>
          </cell>
          <cell r="V13">
            <v>2</v>
          </cell>
          <cell r="W13">
            <v>4</v>
          </cell>
          <cell r="X13">
            <v>5</v>
          </cell>
          <cell r="Y13">
            <v>3</v>
          </cell>
          <cell r="Z13">
            <v>3</v>
          </cell>
        </row>
        <row r="14">
          <cell r="C14">
            <v>24</v>
          </cell>
          <cell r="D14">
            <v>240.8</v>
          </cell>
          <cell r="E14">
            <v>1753.9</v>
          </cell>
          <cell r="F14">
            <v>1</v>
          </cell>
          <cell r="G14">
            <v>1514.8</v>
          </cell>
          <cell r="H14">
            <v>1269.0999999999999</v>
          </cell>
          <cell r="I14">
            <v>3</v>
          </cell>
          <cell r="J14">
            <v>723.4</v>
          </cell>
          <cell r="K14">
            <v>1543.7</v>
          </cell>
          <cell r="L14">
            <v>3</v>
          </cell>
          <cell r="M14">
            <v>300</v>
          </cell>
          <cell r="N14">
            <v>0</v>
          </cell>
          <cell r="O14">
            <v>3</v>
          </cell>
          <cell r="P14">
            <v>1</v>
          </cell>
          <cell r="Q14">
            <v>4</v>
          </cell>
          <cell r="R14">
            <v>1</v>
          </cell>
          <cell r="S14">
            <v>2</v>
          </cell>
          <cell r="T14">
            <v>1</v>
          </cell>
          <cell r="U14">
            <v>2</v>
          </cell>
          <cell r="V14">
            <v>1</v>
          </cell>
          <cell r="W14">
            <v>3</v>
          </cell>
          <cell r="X14">
            <v>1</v>
          </cell>
          <cell r="Y14">
            <v>1</v>
          </cell>
          <cell r="Z14">
            <v>0</v>
          </cell>
        </row>
        <row r="15">
          <cell r="C15">
            <v>97</v>
          </cell>
          <cell r="D15">
            <v>23082</v>
          </cell>
          <cell r="E15">
            <v>21754</v>
          </cell>
          <cell r="F15">
            <v>113</v>
          </cell>
          <cell r="G15">
            <v>7875</v>
          </cell>
          <cell r="H15">
            <v>24330</v>
          </cell>
          <cell r="I15">
            <v>128</v>
          </cell>
          <cell r="J15">
            <v>2890</v>
          </cell>
          <cell r="K15">
            <v>37440</v>
          </cell>
          <cell r="L15">
            <v>138</v>
          </cell>
          <cell r="M15">
            <v>4250</v>
          </cell>
          <cell r="N15">
            <v>42520</v>
          </cell>
          <cell r="O15">
            <v>6</v>
          </cell>
          <cell r="P15">
            <v>3</v>
          </cell>
          <cell r="Q15">
            <v>4</v>
          </cell>
          <cell r="R15">
            <v>4</v>
          </cell>
          <cell r="S15">
            <v>3</v>
          </cell>
          <cell r="T15">
            <v>3</v>
          </cell>
          <cell r="U15">
            <v>5</v>
          </cell>
          <cell r="V15">
            <v>3</v>
          </cell>
          <cell r="W15">
            <v>4</v>
          </cell>
          <cell r="X15">
            <v>5</v>
          </cell>
          <cell r="Y15">
            <v>3</v>
          </cell>
          <cell r="Z15">
            <v>2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883</v>
          </cell>
          <cell r="H16">
            <v>0</v>
          </cell>
          <cell r="I16">
            <v>1</v>
          </cell>
          <cell r="J16">
            <v>850</v>
          </cell>
          <cell r="K16">
            <v>34</v>
          </cell>
          <cell r="L16">
            <v>2</v>
          </cell>
          <cell r="M16">
            <v>150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1</v>
          </cell>
          <cell r="T16">
            <v>0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0</v>
          </cell>
        </row>
        <row r="17">
          <cell r="C17">
            <v>36</v>
          </cell>
          <cell r="D17">
            <v>64</v>
          </cell>
          <cell r="E17">
            <v>100</v>
          </cell>
          <cell r="F17">
            <v>108</v>
          </cell>
          <cell r="G17">
            <v>166</v>
          </cell>
          <cell r="H17">
            <v>100</v>
          </cell>
          <cell r="I17">
            <v>319</v>
          </cell>
          <cell r="J17">
            <v>124</v>
          </cell>
          <cell r="K17">
            <v>756.4</v>
          </cell>
          <cell r="L17">
            <v>315</v>
          </cell>
          <cell r="M17">
            <v>120</v>
          </cell>
          <cell r="N17">
            <v>510</v>
          </cell>
          <cell r="O17">
            <v>2</v>
          </cell>
          <cell r="P17">
            <v>1</v>
          </cell>
          <cell r="Q17">
            <v>1</v>
          </cell>
          <cell r="R17">
            <v>2</v>
          </cell>
          <cell r="S17">
            <v>2</v>
          </cell>
          <cell r="T17">
            <v>1</v>
          </cell>
          <cell r="U17">
            <v>4</v>
          </cell>
          <cell r="V17">
            <v>1</v>
          </cell>
          <cell r="W17">
            <v>3</v>
          </cell>
          <cell r="X17">
            <v>3</v>
          </cell>
          <cell r="Y17">
            <v>1</v>
          </cell>
          <cell r="Z17">
            <v>3</v>
          </cell>
        </row>
        <row r="18">
          <cell r="D18">
            <v>62.106999999999999</v>
          </cell>
          <cell r="E18">
            <v>155.40899999999999</v>
          </cell>
          <cell r="G18">
            <v>0</v>
          </cell>
          <cell r="H18">
            <v>1165</v>
          </cell>
          <cell r="J18">
            <v>25</v>
          </cell>
          <cell r="K18">
            <v>4437</v>
          </cell>
          <cell r="M18">
            <v>3017</v>
          </cell>
          <cell r="N18">
            <v>19750</v>
          </cell>
          <cell r="O18">
            <v>0</v>
          </cell>
          <cell r="P18">
            <v>8</v>
          </cell>
          <cell r="Q18">
            <v>8</v>
          </cell>
          <cell r="R18">
            <v>0</v>
          </cell>
          <cell r="S18">
            <v>8</v>
          </cell>
          <cell r="T18">
            <v>8</v>
          </cell>
          <cell r="U18">
            <v>1</v>
          </cell>
          <cell r="V18">
            <v>8</v>
          </cell>
          <cell r="W18">
            <v>8</v>
          </cell>
          <cell r="X18">
            <v>1</v>
          </cell>
          <cell r="Y18">
            <v>8</v>
          </cell>
          <cell r="Z18">
            <v>8</v>
          </cell>
        </row>
        <row r="19">
          <cell r="C19">
            <v>1</v>
          </cell>
          <cell r="D19">
            <v>0</v>
          </cell>
          <cell r="E19">
            <v>120</v>
          </cell>
          <cell r="F19">
            <v>2</v>
          </cell>
          <cell r="G19">
            <v>0</v>
          </cell>
          <cell r="H19">
            <v>350</v>
          </cell>
          <cell r="I19">
            <v>0</v>
          </cell>
          <cell r="J19">
            <v>0</v>
          </cell>
          <cell r="K19">
            <v>0</v>
          </cell>
          <cell r="L19">
            <v>11</v>
          </cell>
          <cell r="M19">
            <v>0</v>
          </cell>
          <cell r="N19">
            <v>3200</v>
          </cell>
          <cell r="O19">
            <v>1</v>
          </cell>
          <cell r="P19">
            <v>0</v>
          </cell>
          <cell r="Q19">
            <v>1</v>
          </cell>
          <cell r="R19">
            <v>1</v>
          </cell>
          <cell r="S19">
            <v>0</v>
          </cell>
          <cell r="T19">
            <v>1</v>
          </cell>
          <cell r="U19">
            <v>0</v>
          </cell>
          <cell r="V19">
            <v>0</v>
          </cell>
          <cell r="W19">
            <v>0</v>
          </cell>
          <cell r="X19">
            <v>3</v>
          </cell>
          <cell r="Y19">
            <v>0</v>
          </cell>
          <cell r="Z19">
            <v>2</v>
          </cell>
        </row>
        <row r="20">
          <cell r="C20">
            <v>1</v>
          </cell>
          <cell r="D20">
            <v>62.106999999999999</v>
          </cell>
          <cell r="E20">
            <v>0</v>
          </cell>
          <cell r="F20">
            <v>2</v>
          </cell>
          <cell r="G20">
            <v>0</v>
          </cell>
          <cell r="H20">
            <v>0</v>
          </cell>
          <cell r="I20">
            <v>12</v>
          </cell>
          <cell r="J20">
            <v>0</v>
          </cell>
          <cell r="K20">
            <v>0</v>
          </cell>
          <cell r="L20">
            <v>5</v>
          </cell>
          <cell r="M20">
            <v>0</v>
          </cell>
          <cell r="N20">
            <v>0</v>
          </cell>
          <cell r="O20">
            <v>1</v>
          </cell>
          <cell r="P20">
            <v>1</v>
          </cell>
          <cell r="Q20">
            <v>0</v>
          </cell>
          <cell r="R20">
            <v>1</v>
          </cell>
          <cell r="S20">
            <v>0</v>
          </cell>
          <cell r="T20">
            <v>0</v>
          </cell>
          <cell r="U20">
            <v>2</v>
          </cell>
          <cell r="V20">
            <v>0</v>
          </cell>
          <cell r="W20">
            <v>0</v>
          </cell>
          <cell r="X20">
            <v>1</v>
          </cell>
          <cell r="Y20">
            <v>0</v>
          </cell>
          <cell r="Z20">
            <v>0</v>
          </cell>
        </row>
        <row r="21">
          <cell r="C21">
            <v>0</v>
          </cell>
          <cell r="D21">
            <v>0</v>
          </cell>
          <cell r="E21">
            <v>35.408999999999999</v>
          </cell>
          <cell r="F21">
            <v>0</v>
          </cell>
          <cell r="G21">
            <v>0</v>
          </cell>
          <cell r="H21">
            <v>55</v>
          </cell>
          <cell r="I21">
            <v>20</v>
          </cell>
          <cell r="J21">
            <v>0</v>
          </cell>
          <cell r="K21">
            <v>4027</v>
          </cell>
          <cell r="L21">
            <v>0</v>
          </cell>
          <cell r="M21">
            <v>0</v>
          </cell>
          <cell r="N21">
            <v>13850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1</v>
          </cell>
          <cell r="U21">
            <v>1</v>
          </cell>
          <cell r="V21">
            <v>0</v>
          </cell>
          <cell r="W21">
            <v>2</v>
          </cell>
          <cell r="X21">
            <v>0</v>
          </cell>
          <cell r="Y21">
            <v>0</v>
          </cell>
          <cell r="Z21">
            <v>1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13</v>
          </cell>
          <cell r="M22">
            <v>2000</v>
          </cell>
          <cell r="N22">
            <v>1700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</v>
          </cell>
          <cell r="Y22">
            <v>1</v>
          </cell>
          <cell r="Z22">
            <v>2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1</v>
          </cell>
          <cell r="G23">
            <v>0</v>
          </cell>
          <cell r="H23">
            <v>760</v>
          </cell>
          <cell r="I23">
            <v>21</v>
          </cell>
          <cell r="J23">
            <v>0</v>
          </cell>
          <cell r="K23">
            <v>410</v>
          </cell>
          <cell r="L23">
            <v>2</v>
          </cell>
          <cell r="M23">
            <v>1000</v>
          </cell>
          <cell r="N23">
            <v>1000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  <cell r="T23">
            <v>1</v>
          </cell>
          <cell r="U23">
            <v>2</v>
          </cell>
          <cell r="V23">
            <v>0</v>
          </cell>
          <cell r="W23">
            <v>2</v>
          </cell>
          <cell r="X23">
            <v>1</v>
          </cell>
          <cell r="Y23">
            <v>1</v>
          </cell>
          <cell r="Z23">
            <v>1</v>
          </cell>
        </row>
      </sheetData>
      <sheetData sheetId="3">
        <row r="9">
          <cell r="D9">
            <v>2341</v>
          </cell>
          <cell r="E9">
            <v>3540</v>
          </cell>
          <cell r="G9">
            <v>1500</v>
          </cell>
          <cell r="H9">
            <v>16360</v>
          </cell>
          <cell r="J9">
            <v>7794.2</v>
          </cell>
          <cell r="K9">
            <v>3307.2</v>
          </cell>
          <cell r="M9">
            <v>850</v>
          </cell>
          <cell r="N9">
            <v>8622.75</v>
          </cell>
          <cell r="O9">
            <v>0</v>
          </cell>
          <cell r="P9">
            <v>3</v>
          </cell>
          <cell r="Q9">
            <v>3</v>
          </cell>
          <cell r="R9">
            <v>0</v>
          </cell>
          <cell r="S9">
            <v>3</v>
          </cell>
          <cell r="T9">
            <v>3</v>
          </cell>
          <cell r="U9">
            <v>0</v>
          </cell>
          <cell r="V9">
            <v>3</v>
          </cell>
          <cell r="W9">
            <v>3</v>
          </cell>
          <cell r="X9">
            <v>0</v>
          </cell>
          <cell r="Y9">
            <v>3</v>
          </cell>
          <cell r="Z9">
            <v>3</v>
          </cell>
        </row>
        <row r="10">
          <cell r="D10">
            <v>2341</v>
          </cell>
          <cell r="E10">
            <v>3540</v>
          </cell>
          <cell r="G10">
            <v>1500</v>
          </cell>
          <cell r="H10">
            <v>16360</v>
          </cell>
          <cell r="J10">
            <v>7794.2</v>
          </cell>
          <cell r="K10">
            <v>3307.2</v>
          </cell>
          <cell r="M10">
            <v>850</v>
          </cell>
          <cell r="N10">
            <v>8622.75</v>
          </cell>
          <cell r="O10">
            <v>0</v>
          </cell>
          <cell r="P10">
            <v>3</v>
          </cell>
          <cell r="Q10">
            <v>3</v>
          </cell>
          <cell r="R10">
            <v>0</v>
          </cell>
          <cell r="S10">
            <v>3</v>
          </cell>
          <cell r="T10">
            <v>3</v>
          </cell>
          <cell r="U10">
            <v>0</v>
          </cell>
          <cell r="V10">
            <v>3</v>
          </cell>
          <cell r="W10">
            <v>3</v>
          </cell>
          <cell r="X10">
            <v>0</v>
          </cell>
          <cell r="Y10">
            <v>3</v>
          </cell>
          <cell r="Z10">
            <v>3</v>
          </cell>
        </row>
        <row r="11">
          <cell r="C11">
            <v>80</v>
          </cell>
          <cell r="D11">
            <v>336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80</v>
          </cell>
          <cell r="M11">
            <v>350</v>
          </cell>
          <cell r="N11">
            <v>0</v>
          </cell>
          <cell r="O11">
            <v>1</v>
          </cell>
          <cell r="P11">
            <v>1</v>
          </cell>
          <cell r="Q11">
            <v>0</v>
          </cell>
          <cell r="R11">
            <v>1</v>
          </cell>
          <cell r="S11">
            <v>0</v>
          </cell>
          <cell r="T11">
            <v>0</v>
          </cell>
          <cell r="U11">
            <v>1</v>
          </cell>
          <cell r="V11">
            <v>0</v>
          </cell>
          <cell r="W11">
            <v>0</v>
          </cell>
          <cell r="X11">
            <v>1</v>
          </cell>
          <cell r="Y11">
            <v>1</v>
          </cell>
          <cell r="Z11">
            <v>0</v>
          </cell>
        </row>
        <row r="12">
          <cell r="C12">
            <v>100</v>
          </cell>
          <cell r="D12">
            <v>1500</v>
          </cell>
          <cell r="E12">
            <v>120</v>
          </cell>
          <cell r="F12">
            <v>155</v>
          </cell>
          <cell r="G12">
            <v>400</v>
          </cell>
          <cell r="H12">
            <v>150</v>
          </cell>
          <cell r="I12">
            <v>200</v>
          </cell>
          <cell r="J12">
            <v>400</v>
          </cell>
          <cell r="K12">
            <v>200</v>
          </cell>
          <cell r="L12">
            <v>100</v>
          </cell>
          <cell r="M12">
            <v>400</v>
          </cell>
          <cell r="N12">
            <v>90</v>
          </cell>
          <cell r="O12">
            <v>1</v>
          </cell>
          <cell r="P12">
            <v>1</v>
          </cell>
          <cell r="Q12">
            <v>1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  <cell r="V12">
            <v>1</v>
          </cell>
          <cell r="W12">
            <v>1</v>
          </cell>
          <cell r="X12">
            <v>1</v>
          </cell>
          <cell r="Y12">
            <v>1</v>
          </cell>
          <cell r="Z12">
            <v>1</v>
          </cell>
        </row>
        <row r="13">
          <cell r="C13">
            <v>15</v>
          </cell>
          <cell r="D13">
            <v>0</v>
          </cell>
          <cell r="E13">
            <v>100</v>
          </cell>
          <cell r="F13">
            <v>7</v>
          </cell>
          <cell r="G13">
            <v>0</v>
          </cell>
          <cell r="H13">
            <v>20</v>
          </cell>
          <cell r="I13">
            <v>0</v>
          </cell>
          <cell r="J13">
            <v>7</v>
          </cell>
          <cell r="K13">
            <v>20</v>
          </cell>
          <cell r="L13">
            <v>0</v>
          </cell>
          <cell r="M13">
            <v>0</v>
          </cell>
          <cell r="N13">
            <v>0</v>
          </cell>
          <cell r="O13">
            <v>1</v>
          </cell>
          <cell r="P13">
            <v>0</v>
          </cell>
          <cell r="Q13">
            <v>1</v>
          </cell>
          <cell r="R13">
            <v>1</v>
          </cell>
          <cell r="S13">
            <v>0</v>
          </cell>
          <cell r="T13">
            <v>1</v>
          </cell>
          <cell r="U13">
            <v>0</v>
          </cell>
          <cell r="V13">
            <v>1</v>
          </cell>
          <cell r="W13">
            <v>1</v>
          </cell>
          <cell r="X13">
            <v>0</v>
          </cell>
          <cell r="Y13">
            <v>0</v>
          </cell>
          <cell r="Z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1</v>
          </cell>
          <cell r="G14">
            <v>100</v>
          </cell>
          <cell r="H14">
            <v>0</v>
          </cell>
          <cell r="I14">
            <v>1</v>
          </cell>
          <cell r="J14">
            <v>100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1</v>
          </cell>
          <cell r="T14">
            <v>0</v>
          </cell>
          <cell r="U14">
            <v>1</v>
          </cell>
          <cell r="V14">
            <v>1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C15">
            <v>20</v>
          </cell>
          <cell r="D15">
            <v>280</v>
          </cell>
          <cell r="E15">
            <v>3320</v>
          </cell>
          <cell r="F15">
            <v>32</v>
          </cell>
          <cell r="G15">
            <v>900</v>
          </cell>
          <cell r="H15">
            <v>5190</v>
          </cell>
          <cell r="I15">
            <v>35</v>
          </cell>
          <cell r="J15">
            <v>7100</v>
          </cell>
          <cell r="K15">
            <v>0</v>
          </cell>
          <cell r="L15">
            <v>45</v>
          </cell>
          <cell r="M15">
            <v>0</v>
          </cell>
          <cell r="N15">
            <v>8022.75</v>
          </cell>
          <cell r="O15">
            <v>2</v>
          </cell>
          <cell r="P15">
            <v>1</v>
          </cell>
          <cell r="Q15">
            <v>2</v>
          </cell>
          <cell r="R15">
            <v>2</v>
          </cell>
          <cell r="S15">
            <v>1</v>
          </cell>
          <cell r="T15">
            <v>2</v>
          </cell>
          <cell r="U15">
            <v>2</v>
          </cell>
          <cell r="V15">
            <v>2</v>
          </cell>
          <cell r="W15">
            <v>0</v>
          </cell>
          <cell r="X15">
            <v>2</v>
          </cell>
          <cell r="Y15">
            <v>0</v>
          </cell>
          <cell r="Z15">
            <v>2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2</v>
          </cell>
          <cell r="G16">
            <v>0</v>
          </cell>
          <cell r="H16">
            <v>11000</v>
          </cell>
          <cell r="I16">
            <v>1</v>
          </cell>
          <cell r="J16">
            <v>0</v>
          </cell>
          <cell r="K16">
            <v>3000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  <cell r="T16">
            <v>1</v>
          </cell>
          <cell r="U16">
            <v>1</v>
          </cell>
          <cell r="V16">
            <v>0</v>
          </cell>
          <cell r="W16">
            <v>1</v>
          </cell>
          <cell r="X16">
            <v>0</v>
          </cell>
          <cell r="Y16">
            <v>0</v>
          </cell>
          <cell r="Z16">
            <v>0</v>
          </cell>
        </row>
        <row r="17">
          <cell r="C17">
            <v>29</v>
          </cell>
          <cell r="D17">
            <v>225</v>
          </cell>
          <cell r="E17">
            <v>0</v>
          </cell>
          <cell r="F17">
            <v>10</v>
          </cell>
          <cell r="G17">
            <v>100</v>
          </cell>
          <cell r="H17">
            <v>0</v>
          </cell>
          <cell r="I17">
            <v>36</v>
          </cell>
          <cell r="J17">
            <v>187.2</v>
          </cell>
          <cell r="K17">
            <v>87.2</v>
          </cell>
          <cell r="L17">
            <v>70</v>
          </cell>
          <cell r="M17">
            <v>100</v>
          </cell>
          <cell r="N17">
            <v>510</v>
          </cell>
          <cell r="O17">
            <v>2</v>
          </cell>
          <cell r="P17">
            <v>2</v>
          </cell>
          <cell r="Q17">
            <v>0</v>
          </cell>
          <cell r="R17">
            <v>2</v>
          </cell>
          <cell r="S17">
            <v>1</v>
          </cell>
          <cell r="T17">
            <v>0</v>
          </cell>
          <cell r="U17">
            <v>2</v>
          </cell>
          <cell r="V17">
            <v>2</v>
          </cell>
          <cell r="W17">
            <v>1</v>
          </cell>
          <cell r="X17">
            <v>2</v>
          </cell>
          <cell r="Y17">
            <v>1</v>
          </cell>
          <cell r="Z17">
            <v>1</v>
          </cell>
        </row>
        <row r="18">
          <cell r="D18">
            <v>0</v>
          </cell>
          <cell r="E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M18">
            <v>0</v>
          </cell>
          <cell r="N18">
            <v>0</v>
          </cell>
          <cell r="O18">
            <v>0</v>
          </cell>
          <cell r="P18">
            <v>3</v>
          </cell>
          <cell r="Q18">
            <v>3</v>
          </cell>
          <cell r="R18">
            <v>0</v>
          </cell>
          <cell r="S18">
            <v>3</v>
          </cell>
          <cell r="T18">
            <v>3</v>
          </cell>
          <cell r="U18">
            <v>0</v>
          </cell>
          <cell r="V18">
            <v>3</v>
          </cell>
          <cell r="W18">
            <v>3</v>
          </cell>
          <cell r="X18">
            <v>0</v>
          </cell>
          <cell r="Y18">
            <v>3</v>
          </cell>
          <cell r="Z18">
            <v>3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</sheetData>
      <sheetData sheetId="4">
        <row r="9">
          <cell r="D9">
            <v>15374.74</v>
          </cell>
          <cell r="E9">
            <v>17902.210999999999</v>
          </cell>
          <cell r="G9">
            <v>4722.6900000000005</v>
          </cell>
          <cell r="H9">
            <v>315894.39910500002</v>
          </cell>
          <cell r="J9">
            <v>5124.4799999999996</v>
          </cell>
          <cell r="K9">
            <v>89716.215104999996</v>
          </cell>
          <cell r="M9">
            <v>4430</v>
          </cell>
          <cell r="N9">
            <v>94161.835000000006</v>
          </cell>
          <cell r="O9">
            <v>1</v>
          </cell>
          <cell r="P9">
            <v>9</v>
          </cell>
          <cell r="Q9">
            <v>9</v>
          </cell>
          <cell r="R9">
            <v>0</v>
          </cell>
          <cell r="S9">
            <v>9</v>
          </cell>
          <cell r="T9">
            <v>9</v>
          </cell>
          <cell r="U9">
            <v>0</v>
          </cell>
          <cell r="V9">
            <v>9</v>
          </cell>
          <cell r="W9">
            <v>9</v>
          </cell>
          <cell r="X9">
            <v>0</v>
          </cell>
          <cell r="Y9">
            <v>9</v>
          </cell>
          <cell r="Z9">
            <v>9</v>
          </cell>
        </row>
        <row r="10">
          <cell r="D10">
            <v>15374.74</v>
          </cell>
          <cell r="E10">
            <v>17902.210999999999</v>
          </cell>
          <cell r="G10">
            <v>4722.6900000000005</v>
          </cell>
          <cell r="H10">
            <v>315894.39910500002</v>
          </cell>
          <cell r="J10">
            <v>5124.4799999999996</v>
          </cell>
          <cell r="K10">
            <v>89716.215104999996</v>
          </cell>
          <cell r="M10">
            <v>4430</v>
          </cell>
          <cell r="N10">
            <v>94161.835000000006</v>
          </cell>
          <cell r="O10">
            <v>1</v>
          </cell>
          <cell r="P10">
            <v>9</v>
          </cell>
          <cell r="Q10">
            <v>9</v>
          </cell>
          <cell r="R10">
            <v>0</v>
          </cell>
          <cell r="S10">
            <v>9</v>
          </cell>
          <cell r="T10">
            <v>9</v>
          </cell>
          <cell r="U10">
            <v>0</v>
          </cell>
          <cell r="V10">
            <v>9</v>
          </cell>
          <cell r="W10">
            <v>9</v>
          </cell>
          <cell r="X10">
            <v>0</v>
          </cell>
          <cell r="Y10">
            <v>9</v>
          </cell>
          <cell r="Z10">
            <v>9</v>
          </cell>
        </row>
        <row r="11">
          <cell r="C11">
            <v>1230</v>
          </cell>
          <cell r="D11">
            <v>1288.44</v>
          </cell>
          <cell r="E11">
            <v>125.786</v>
          </cell>
          <cell r="F11">
            <v>1334.9</v>
          </cell>
          <cell r="G11">
            <v>677.89</v>
          </cell>
          <cell r="H11">
            <v>387.267</v>
          </cell>
          <cell r="I11">
            <v>1308</v>
          </cell>
          <cell r="J11">
            <v>762.98</v>
          </cell>
          <cell r="K11">
            <v>758.63300000000004</v>
          </cell>
          <cell r="L11">
            <v>1440</v>
          </cell>
          <cell r="M11">
            <v>280</v>
          </cell>
          <cell r="N11">
            <v>720</v>
          </cell>
          <cell r="O11">
            <v>3</v>
          </cell>
          <cell r="P11">
            <v>2</v>
          </cell>
          <cell r="Q11">
            <v>3</v>
          </cell>
          <cell r="R11">
            <v>4</v>
          </cell>
          <cell r="S11">
            <v>2</v>
          </cell>
          <cell r="T11">
            <v>4</v>
          </cell>
          <cell r="U11">
            <v>4</v>
          </cell>
          <cell r="V11">
            <v>3</v>
          </cell>
          <cell r="W11">
            <v>4</v>
          </cell>
          <cell r="X11">
            <v>5</v>
          </cell>
          <cell r="Y11">
            <v>2</v>
          </cell>
          <cell r="Z11">
            <v>5</v>
          </cell>
        </row>
        <row r="12">
          <cell r="C12">
            <v>2698</v>
          </cell>
          <cell r="D12">
            <v>1724</v>
          </cell>
          <cell r="E12">
            <v>530</v>
          </cell>
          <cell r="F12">
            <v>2746</v>
          </cell>
          <cell r="G12">
            <v>1424</v>
          </cell>
          <cell r="H12">
            <v>285640</v>
          </cell>
          <cell r="I12">
            <v>2791</v>
          </cell>
          <cell r="J12">
            <v>1844</v>
          </cell>
          <cell r="K12">
            <v>1188.8</v>
          </cell>
          <cell r="L12">
            <v>4031</v>
          </cell>
          <cell r="M12">
            <v>1700</v>
          </cell>
          <cell r="N12">
            <v>1743.835</v>
          </cell>
          <cell r="O12">
            <v>3</v>
          </cell>
          <cell r="P12">
            <v>3</v>
          </cell>
          <cell r="Q12">
            <v>2</v>
          </cell>
          <cell r="R12">
            <v>3</v>
          </cell>
          <cell r="S12">
            <v>3</v>
          </cell>
          <cell r="T12">
            <v>4</v>
          </cell>
          <cell r="U12">
            <v>4</v>
          </cell>
          <cell r="V12">
            <v>4</v>
          </cell>
          <cell r="W12">
            <v>4</v>
          </cell>
          <cell r="X12">
            <v>5</v>
          </cell>
          <cell r="Y12">
            <v>4</v>
          </cell>
          <cell r="Z12">
            <v>5</v>
          </cell>
        </row>
        <row r="13">
          <cell r="C13">
            <v>93</v>
          </cell>
          <cell r="D13">
            <v>0</v>
          </cell>
          <cell r="E13">
            <v>3614</v>
          </cell>
          <cell r="F13">
            <v>121</v>
          </cell>
          <cell r="G13">
            <v>0</v>
          </cell>
          <cell r="H13">
            <v>1766.4</v>
          </cell>
          <cell r="I13">
            <v>133</v>
          </cell>
          <cell r="J13">
            <v>0</v>
          </cell>
          <cell r="K13">
            <v>2549.3000000000002</v>
          </cell>
          <cell r="L13">
            <v>329</v>
          </cell>
          <cell r="M13">
            <v>0</v>
          </cell>
          <cell r="N13">
            <v>2255</v>
          </cell>
          <cell r="O13">
            <v>3</v>
          </cell>
          <cell r="P13">
            <v>0</v>
          </cell>
          <cell r="Q13">
            <v>3</v>
          </cell>
          <cell r="R13">
            <v>3</v>
          </cell>
          <cell r="S13">
            <v>0</v>
          </cell>
          <cell r="T13">
            <v>3</v>
          </cell>
          <cell r="U13">
            <v>5</v>
          </cell>
          <cell r="V13">
            <v>1</v>
          </cell>
          <cell r="W13">
            <v>4</v>
          </cell>
          <cell r="X13">
            <v>4</v>
          </cell>
          <cell r="Y13">
            <v>0</v>
          </cell>
          <cell r="Z13">
            <v>4</v>
          </cell>
        </row>
        <row r="14">
          <cell r="C14">
            <v>30</v>
          </cell>
          <cell r="D14">
            <v>0</v>
          </cell>
          <cell r="E14">
            <v>1156.425</v>
          </cell>
          <cell r="F14">
            <v>154</v>
          </cell>
          <cell r="G14">
            <v>150</v>
          </cell>
          <cell r="H14">
            <v>650</v>
          </cell>
          <cell r="I14">
            <v>116</v>
          </cell>
          <cell r="J14">
            <v>0</v>
          </cell>
          <cell r="K14">
            <v>1444.75</v>
          </cell>
          <cell r="L14">
            <v>240</v>
          </cell>
          <cell r="M14">
            <v>150</v>
          </cell>
          <cell r="N14">
            <v>390</v>
          </cell>
          <cell r="O14">
            <v>2</v>
          </cell>
          <cell r="P14">
            <v>0</v>
          </cell>
          <cell r="Q14">
            <v>2</v>
          </cell>
          <cell r="R14">
            <v>3</v>
          </cell>
          <cell r="S14">
            <v>1</v>
          </cell>
          <cell r="T14">
            <v>2</v>
          </cell>
          <cell r="U14">
            <v>4</v>
          </cell>
          <cell r="V14">
            <v>1</v>
          </cell>
          <cell r="W14">
            <v>4</v>
          </cell>
          <cell r="X14">
            <v>4</v>
          </cell>
          <cell r="Y14">
            <v>2</v>
          </cell>
          <cell r="Z14">
            <v>4</v>
          </cell>
        </row>
        <row r="15">
          <cell r="C15">
            <v>68</v>
          </cell>
          <cell r="D15">
            <v>12100</v>
          </cell>
          <cell r="E15">
            <v>12000</v>
          </cell>
          <cell r="F15">
            <v>57</v>
          </cell>
          <cell r="G15">
            <v>2100</v>
          </cell>
          <cell r="H15">
            <v>26984.732104999999</v>
          </cell>
          <cell r="I15">
            <v>220</v>
          </cell>
          <cell r="J15">
            <v>2300</v>
          </cell>
          <cell r="K15">
            <v>71155.732105000003</v>
          </cell>
          <cell r="L15">
            <v>177</v>
          </cell>
          <cell r="M15">
            <v>2300</v>
          </cell>
          <cell r="N15">
            <v>76192</v>
          </cell>
          <cell r="O15">
            <v>4</v>
          </cell>
          <cell r="P15">
            <v>2</v>
          </cell>
          <cell r="Q15">
            <v>5</v>
          </cell>
          <cell r="R15">
            <v>3</v>
          </cell>
          <cell r="S15">
            <v>2</v>
          </cell>
          <cell r="T15">
            <v>4</v>
          </cell>
          <cell r="U15">
            <v>5</v>
          </cell>
          <cell r="V15">
            <v>2</v>
          </cell>
          <cell r="W15">
            <v>7</v>
          </cell>
          <cell r="X15">
            <v>5</v>
          </cell>
          <cell r="Y15">
            <v>2</v>
          </cell>
          <cell r="Z15">
            <v>7</v>
          </cell>
        </row>
        <row r="16">
          <cell r="C16">
            <v>2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36</v>
          </cell>
          <cell r="M16">
            <v>0</v>
          </cell>
          <cell r="N16">
            <v>12000</v>
          </cell>
          <cell r="O16">
            <v>2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2</v>
          </cell>
          <cell r="Y16">
            <v>1</v>
          </cell>
          <cell r="Z16">
            <v>2</v>
          </cell>
        </row>
        <row r="17">
          <cell r="C17">
            <v>63</v>
          </cell>
          <cell r="D17">
            <v>262.3</v>
          </cell>
          <cell r="E17">
            <v>476</v>
          </cell>
          <cell r="F17">
            <v>115</v>
          </cell>
          <cell r="G17">
            <v>370.8</v>
          </cell>
          <cell r="H17">
            <v>466</v>
          </cell>
          <cell r="I17">
            <v>157</v>
          </cell>
          <cell r="J17">
            <v>217.5</v>
          </cell>
          <cell r="K17">
            <v>12619</v>
          </cell>
          <cell r="L17">
            <v>167</v>
          </cell>
          <cell r="M17">
            <v>0</v>
          </cell>
          <cell r="N17">
            <v>861</v>
          </cell>
          <cell r="O17">
            <v>6</v>
          </cell>
          <cell r="P17">
            <v>3</v>
          </cell>
          <cell r="Q17">
            <v>5</v>
          </cell>
          <cell r="R17">
            <v>6</v>
          </cell>
          <cell r="S17">
            <v>3</v>
          </cell>
          <cell r="T17">
            <v>5</v>
          </cell>
          <cell r="U17">
            <v>6</v>
          </cell>
          <cell r="V17">
            <v>4</v>
          </cell>
          <cell r="W17">
            <v>6</v>
          </cell>
          <cell r="X17">
            <v>7</v>
          </cell>
          <cell r="Y17">
            <v>2</v>
          </cell>
          <cell r="Z17">
            <v>8</v>
          </cell>
        </row>
        <row r="18">
          <cell r="D18">
            <v>0</v>
          </cell>
          <cell r="E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M18">
            <v>0</v>
          </cell>
          <cell r="N18">
            <v>0</v>
          </cell>
          <cell r="O18">
            <v>0</v>
          </cell>
          <cell r="P18">
            <v>8</v>
          </cell>
          <cell r="Q18">
            <v>8</v>
          </cell>
          <cell r="R18">
            <v>0</v>
          </cell>
          <cell r="S18">
            <v>8</v>
          </cell>
          <cell r="T18">
            <v>8</v>
          </cell>
          <cell r="U18">
            <v>0</v>
          </cell>
          <cell r="V18">
            <v>8</v>
          </cell>
          <cell r="W18">
            <v>8</v>
          </cell>
          <cell r="X18">
            <v>0</v>
          </cell>
          <cell r="Y18">
            <v>8</v>
          </cell>
          <cell r="Z18">
            <v>8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1500</v>
          </cell>
          <cell r="L20">
            <v>2</v>
          </cell>
          <cell r="M20">
            <v>0</v>
          </cell>
          <cell r="N20">
            <v>768.7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0</v>
          </cell>
          <cell r="W20">
            <v>1</v>
          </cell>
          <cell r="X20">
            <v>1</v>
          </cell>
          <cell r="Y20">
            <v>0</v>
          </cell>
          <cell r="Z20">
            <v>1</v>
          </cell>
        </row>
        <row r="21">
          <cell r="C21">
            <v>85</v>
          </cell>
          <cell r="D21">
            <v>0</v>
          </cell>
          <cell r="E21">
            <v>2160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60</v>
          </cell>
          <cell r="M22">
            <v>0</v>
          </cell>
          <cell r="N22">
            <v>1500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</v>
          </cell>
          <cell r="Y22">
            <v>0</v>
          </cell>
          <cell r="Z22">
            <v>1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</sheetData>
      <sheetData sheetId="5">
        <row r="9">
          <cell r="D9">
            <v>3900</v>
          </cell>
          <cell r="E9">
            <v>28361</v>
          </cell>
          <cell r="G9">
            <v>2660</v>
          </cell>
          <cell r="H9">
            <v>23372</v>
          </cell>
          <cell r="J9">
            <v>2500</v>
          </cell>
          <cell r="K9">
            <v>20752</v>
          </cell>
          <cell r="M9">
            <v>1700</v>
          </cell>
          <cell r="N9">
            <v>24283</v>
          </cell>
          <cell r="O9">
            <v>0</v>
          </cell>
          <cell r="P9">
            <v>4</v>
          </cell>
          <cell r="Q9">
            <v>4</v>
          </cell>
          <cell r="R9">
            <v>0</v>
          </cell>
          <cell r="S9">
            <v>4</v>
          </cell>
          <cell r="T9">
            <v>4</v>
          </cell>
          <cell r="U9">
            <v>0</v>
          </cell>
          <cell r="V9">
            <v>4</v>
          </cell>
          <cell r="W9">
            <v>4</v>
          </cell>
          <cell r="X9">
            <v>0</v>
          </cell>
          <cell r="Y9">
            <v>4</v>
          </cell>
          <cell r="Z9">
            <v>4</v>
          </cell>
        </row>
        <row r="10">
          <cell r="D10">
            <v>3450</v>
          </cell>
          <cell r="E10">
            <v>24284</v>
          </cell>
          <cell r="G10">
            <v>2450</v>
          </cell>
          <cell r="H10">
            <v>18072</v>
          </cell>
          <cell r="J10">
            <v>2400</v>
          </cell>
          <cell r="K10">
            <v>19287</v>
          </cell>
          <cell r="M10">
            <v>1700</v>
          </cell>
          <cell r="N10">
            <v>20283</v>
          </cell>
          <cell r="O10">
            <v>0</v>
          </cell>
          <cell r="P10">
            <v>4</v>
          </cell>
          <cell r="Q10">
            <v>4</v>
          </cell>
          <cell r="R10">
            <v>0</v>
          </cell>
          <cell r="S10">
            <v>4</v>
          </cell>
          <cell r="T10">
            <v>4</v>
          </cell>
          <cell r="U10">
            <v>0</v>
          </cell>
          <cell r="V10">
            <v>4</v>
          </cell>
          <cell r="W10">
            <v>4</v>
          </cell>
          <cell r="X10">
            <v>0</v>
          </cell>
          <cell r="Y10">
            <v>4</v>
          </cell>
          <cell r="Z10">
            <v>4</v>
          </cell>
        </row>
        <row r="11">
          <cell r="C11">
            <v>3180</v>
          </cell>
          <cell r="D11">
            <v>900</v>
          </cell>
          <cell r="E11">
            <v>1279</v>
          </cell>
          <cell r="F11">
            <v>2811</v>
          </cell>
          <cell r="G11">
            <v>700</v>
          </cell>
          <cell r="H11">
            <v>1110</v>
          </cell>
          <cell r="I11">
            <v>2715</v>
          </cell>
          <cell r="J11">
            <v>800</v>
          </cell>
          <cell r="K11">
            <v>915</v>
          </cell>
          <cell r="L11">
            <v>2073</v>
          </cell>
          <cell r="M11">
            <v>700</v>
          </cell>
          <cell r="N11">
            <v>673</v>
          </cell>
          <cell r="O11">
            <v>4</v>
          </cell>
          <cell r="P11">
            <v>1</v>
          </cell>
          <cell r="Q11">
            <v>2</v>
          </cell>
          <cell r="R11">
            <v>4</v>
          </cell>
          <cell r="S11">
            <v>1</v>
          </cell>
          <cell r="T11">
            <v>3</v>
          </cell>
          <cell r="U11">
            <v>3</v>
          </cell>
          <cell r="V11">
            <v>2</v>
          </cell>
          <cell r="W11">
            <v>2</v>
          </cell>
          <cell r="X11">
            <v>3</v>
          </cell>
          <cell r="Y11">
            <v>1</v>
          </cell>
          <cell r="Z11">
            <v>2</v>
          </cell>
        </row>
        <row r="12">
          <cell r="C12">
            <v>4506</v>
          </cell>
          <cell r="D12">
            <v>2550</v>
          </cell>
          <cell r="E12">
            <v>725</v>
          </cell>
          <cell r="F12">
            <v>2804</v>
          </cell>
          <cell r="G12">
            <v>1500</v>
          </cell>
          <cell r="H12">
            <v>1031</v>
          </cell>
          <cell r="I12">
            <v>6044</v>
          </cell>
          <cell r="J12">
            <v>1600</v>
          </cell>
          <cell r="K12">
            <v>1500</v>
          </cell>
          <cell r="L12">
            <v>5272</v>
          </cell>
          <cell r="M12">
            <v>1000</v>
          </cell>
          <cell r="N12">
            <v>1296</v>
          </cell>
          <cell r="O12">
            <v>5</v>
          </cell>
          <cell r="P12">
            <v>3</v>
          </cell>
          <cell r="Q12">
            <v>4</v>
          </cell>
          <cell r="R12">
            <v>4</v>
          </cell>
          <cell r="S12">
            <v>3</v>
          </cell>
          <cell r="T12">
            <v>3</v>
          </cell>
          <cell r="U12">
            <v>5</v>
          </cell>
          <cell r="V12">
            <v>3</v>
          </cell>
          <cell r="W12">
            <v>4</v>
          </cell>
          <cell r="X12">
            <v>5</v>
          </cell>
          <cell r="Y12">
            <v>2</v>
          </cell>
          <cell r="Z12">
            <v>4</v>
          </cell>
        </row>
        <row r="13">
          <cell r="C13">
            <v>29</v>
          </cell>
          <cell r="D13">
            <v>0</v>
          </cell>
          <cell r="E13">
            <v>924</v>
          </cell>
          <cell r="F13">
            <v>157</v>
          </cell>
          <cell r="G13">
            <v>250</v>
          </cell>
          <cell r="H13">
            <v>2362</v>
          </cell>
          <cell r="I13">
            <v>36</v>
          </cell>
          <cell r="J13">
            <v>0</v>
          </cell>
          <cell r="K13">
            <v>4767</v>
          </cell>
          <cell r="L13">
            <v>7</v>
          </cell>
          <cell r="M13">
            <v>0</v>
          </cell>
          <cell r="N13">
            <v>2154</v>
          </cell>
          <cell r="O13">
            <v>3</v>
          </cell>
          <cell r="P13">
            <v>0</v>
          </cell>
          <cell r="Q13">
            <v>3</v>
          </cell>
          <cell r="R13">
            <v>2</v>
          </cell>
          <cell r="S13">
            <v>1</v>
          </cell>
          <cell r="T13">
            <v>2</v>
          </cell>
          <cell r="U13">
            <v>2</v>
          </cell>
          <cell r="V13">
            <v>0</v>
          </cell>
          <cell r="W13">
            <v>2</v>
          </cell>
          <cell r="X13">
            <v>2</v>
          </cell>
          <cell r="Y13">
            <v>0</v>
          </cell>
          <cell r="Z13">
            <v>2</v>
          </cell>
        </row>
        <row r="14">
          <cell r="C14">
            <v>10</v>
          </cell>
          <cell r="D14">
            <v>0</v>
          </cell>
          <cell r="E14">
            <v>5816</v>
          </cell>
          <cell r="F14">
            <v>2</v>
          </cell>
          <cell r="G14">
            <v>0</v>
          </cell>
          <cell r="H14">
            <v>1700</v>
          </cell>
          <cell r="I14">
            <v>1</v>
          </cell>
          <cell r="J14">
            <v>0</v>
          </cell>
          <cell r="K14">
            <v>505</v>
          </cell>
          <cell r="L14">
            <v>0</v>
          </cell>
          <cell r="M14">
            <v>0</v>
          </cell>
          <cell r="N14">
            <v>0</v>
          </cell>
          <cell r="O14">
            <v>1</v>
          </cell>
          <cell r="P14">
            <v>0</v>
          </cell>
          <cell r="Q14">
            <v>1</v>
          </cell>
          <cell r="R14">
            <v>1</v>
          </cell>
          <cell r="S14">
            <v>0</v>
          </cell>
          <cell r="T14">
            <v>1</v>
          </cell>
          <cell r="U14">
            <v>1</v>
          </cell>
          <cell r="V14">
            <v>0</v>
          </cell>
          <cell r="W14">
            <v>1</v>
          </cell>
          <cell r="X14">
            <v>0</v>
          </cell>
          <cell r="Y14">
            <v>0</v>
          </cell>
          <cell r="Z14">
            <v>0</v>
          </cell>
        </row>
        <row r="15">
          <cell r="C15">
            <v>24</v>
          </cell>
          <cell r="D15">
            <v>0</v>
          </cell>
          <cell r="E15">
            <v>13900</v>
          </cell>
          <cell r="F15">
            <v>22</v>
          </cell>
          <cell r="G15">
            <v>0</v>
          </cell>
          <cell r="H15">
            <v>10750</v>
          </cell>
          <cell r="I15">
            <v>21</v>
          </cell>
          <cell r="J15">
            <v>0</v>
          </cell>
          <cell r="K15">
            <v>10900</v>
          </cell>
          <cell r="L15">
            <v>30</v>
          </cell>
          <cell r="M15">
            <v>0</v>
          </cell>
          <cell r="N15">
            <v>12500</v>
          </cell>
          <cell r="O15">
            <v>1</v>
          </cell>
          <cell r="P15">
            <v>0</v>
          </cell>
          <cell r="Q15">
            <v>2</v>
          </cell>
          <cell r="R15">
            <v>1</v>
          </cell>
          <cell r="S15">
            <v>0</v>
          </cell>
          <cell r="T15">
            <v>2</v>
          </cell>
          <cell r="U15">
            <v>1</v>
          </cell>
          <cell r="V15">
            <v>0</v>
          </cell>
          <cell r="W15">
            <v>2</v>
          </cell>
          <cell r="X15">
            <v>1</v>
          </cell>
          <cell r="Y15">
            <v>0</v>
          </cell>
          <cell r="Z15">
            <v>2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C17">
            <v>641</v>
          </cell>
          <cell r="D17">
            <v>0</v>
          </cell>
          <cell r="E17">
            <v>2820</v>
          </cell>
          <cell r="F17">
            <v>600</v>
          </cell>
          <cell r="G17">
            <v>0</v>
          </cell>
          <cell r="H17">
            <v>2299</v>
          </cell>
          <cell r="I17">
            <v>654</v>
          </cell>
          <cell r="J17">
            <v>0</v>
          </cell>
          <cell r="K17">
            <v>1880</v>
          </cell>
          <cell r="L17">
            <v>710</v>
          </cell>
          <cell r="M17">
            <v>0</v>
          </cell>
          <cell r="N17">
            <v>4520</v>
          </cell>
          <cell r="O17">
            <v>5</v>
          </cell>
          <cell r="P17">
            <v>0</v>
          </cell>
          <cell r="Q17">
            <v>5</v>
          </cell>
          <cell r="R17">
            <v>4</v>
          </cell>
          <cell r="S17">
            <v>0</v>
          </cell>
          <cell r="T17">
            <v>5</v>
          </cell>
          <cell r="U17">
            <v>4</v>
          </cell>
          <cell r="V17">
            <v>0</v>
          </cell>
          <cell r="W17">
            <v>4</v>
          </cell>
          <cell r="X17">
            <v>3</v>
          </cell>
          <cell r="Y17">
            <v>0</v>
          </cell>
          <cell r="Z17">
            <v>3</v>
          </cell>
        </row>
        <row r="18">
          <cell r="D18">
            <v>450</v>
          </cell>
          <cell r="E18">
            <v>4077</v>
          </cell>
          <cell r="G18">
            <v>210</v>
          </cell>
          <cell r="H18">
            <v>5300</v>
          </cell>
          <cell r="J18">
            <v>100</v>
          </cell>
          <cell r="K18">
            <v>1465</v>
          </cell>
          <cell r="M18">
            <v>0</v>
          </cell>
          <cell r="N18">
            <v>4000</v>
          </cell>
          <cell r="O18">
            <v>0</v>
          </cell>
          <cell r="P18">
            <v>4</v>
          </cell>
          <cell r="Q18">
            <v>4</v>
          </cell>
          <cell r="R18">
            <v>0</v>
          </cell>
          <cell r="S18">
            <v>4</v>
          </cell>
          <cell r="T18">
            <v>4</v>
          </cell>
          <cell r="U18">
            <v>0</v>
          </cell>
          <cell r="V18">
            <v>4</v>
          </cell>
          <cell r="W18">
            <v>4</v>
          </cell>
          <cell r="X18">
            <v>0</v>
          </cell>
          <cell r="Y18">
            <v>4</v>
          </cell>
          <cell r="Z18">
            <v>4</v>
          </cell>
        </row>
        <row r="19">
          <cell r="C19">
            <v>14</v>
          </cell>
          <cell r="D19">
            <v>0</v>
          </cell>
          <cell r="E19">
            <v>4077</v>
          </cell>
          <cell r="F19">
            <v>17</v>
          </cell>
          <cell r="G19">
            <v>0</v>
          </cell>
          <cell r="H19">
            <v>4800</v>
          </cell>
          <cell r="I19">
            <v>4</v>
          </cell>
          <cell r="J19">
            <v>0</v>
          </cell>
          <cell r="K19">
            <v>1400</v>
          </cell>
          <cell r="L19">
            <v>10</v>
          </cell>
          <cell r="M19">
            <v>0</v>
          </cell>
          <cell r="N19">
            <v>3000</v>
          </cell>
          <cell r="O19">
            <v>1</v>
          </cell>
          <cell r="P19">
            <v>0</v>
          </cell>
          <cell r="Q19">
            <v>1</v>
          </cell>
          <cell r="R19">
            <v>1</v>
          </cell>
          <cell r="S19">
            <v>0</v>
          </cell>
          <cell r="T19">
            <v>1</v>
          </cell>
          <cell r="U19">
            <v>1</v>
          </cell>
          <cell r="V19">
            <v>0</v>
          </cell>
          <cell r="W19">
            <v>1</v>
          </cell>
          <cell r="X19">
            <v>1</v>
          </cell>
          <cell r="Y19">
            <v>0</v>
          </cell>
          <cell r="Z19">
            <v>1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C21">
            <v>15</v>
          </cell>
          <cell r="D21">
            <v>0</v>
          </cell>
          <cell r="E21">
            <v>80</v>
          </cell>
          <cell r="F21">
            <v>15</v>
          </cell>
          <cell r="G21">
            <v>0</v>
          </cell>
          <cell r="H21">
            <v>800</v>
          </cell>
          <cell r="I21">
            <v>15</v>
          </cell>
          <cell r="J21">
            <v>0</v>
          </cell>
          <cell r="K21">
            <v>800</v>
          </cell>
          <cell r="L21">
            <v>10</v>
          </cell>
          <cell r="M21">
            <v>0</v>
          </cell>
          <cell r="N21">
            <v>1000</v>
          </cell>
          <cell r="O21">
            <v>1</v>
          </cell>
          <cell r="P21">
            <v>0</v>
          </cell>
          <cell r="Q21">
            <v>1</v>
          </cell>
          <cell r="R21">
            <v>1</v>
          </cell>
          <cell r="S21">
            <v>0</v>
          </cell>
          <cell r="T21">
            <v>1</v>
          </cell>
          <cell r="U21">
            <v>1</v>
          </cell>
          <cell r="V21">
            <v>0</v>
          </cell>
          <cell r="W21">
            <v>1</v>
          </cell>
          <cell r="X21">
            <v>1</v>
          </cell>
          <cell r="Y21">
            <v>0</v>
          </cell>
          <cell r="Z21">
            <v>1</v>
          </cell>
        </row>
        <row r="22">
          <cell r="C22">
            <v>42</v>
          </cell>
          <cell r="D22">
            <v>450</v>
          </cell>
          <cell r="E22">
            <v>2000</v>
          </cell>
          <cell r="F22">
            <v>35</v>
          </cell>
          <cell r="G22">
            <v>210</v>
          </cell>
          <cell r="H22">
            <v>2000</v>
          </cell>
          <cell r="I22">
            <v>75</v>
          </cell>
          <cell r="J22">
            <v>100</v>
          </cell>
          <cell r="K22">
            <v>3200</v>
          </cell>
          <cell r="L22">
            <v>90</v>
          </cell>
          <cell r="M22">
            <v>0</v>
          </cell>
          <cell r="N22">
            <v>3800</v>
          </cell>
          <cell r="O22">
            <v>2</v>
          </cell>
          <cell r="P22">
            <v>1</v>
          </cell>
          <cell r="Q22">
            <v>1</v>
          </cell>
          <cell r="R22">
            <v>2</v>
          </cell>
          <cell r="S22">
            <v>1</v>
          </cell>
          <cell r="T22">
            <v>1</v>
          </cell>
          <cell r="U22">
            <v>2</v>
          </cell>
          <cell r="V22">
            <v>1</v>
          </cell>
          <cell r="W22">
            <v>1</v>
          </cell>
          <cell r="X22">
            <v>2</v>
          </cell>
          <cell r="Y22">
            <v>0</v>
          </cell>
          <cell r="Z22">
            <v>2</v>
          </cell>
        </row>
        <row r="23">
          <cell r="C23">
            <v>3</v>
          </cell>
          <cell r="D23">
            <v>0</v>
          </cell>
          <cell r="E23">
            <v>200</v>
          </cell>
          <cell r="F23">
            <v>4</v>
          </cell>
          <cell r="G23">
            <v>0</v>
          </cell>
          <cell r="H23">
            <v>700</v>
          </cell>
          <cell r="I23">
            <v>4</v>
          </cell>
          <cell r="J23">
            <v>0</v>
          </cell>
          <cell r="K23">
            <v>365</v>
          </cell>
          <cell r="L23">
            <v>9</v>
          </cell>
          <cell r="M23">
            <v>0</v>
          </cell>
          <cell r="N23">
            <v>1200</v>
          </cell>
          <cell r="O23">
            <v>1</v>
          </cell>
          <cell r="P23">
            <v>0</v>
          </cell>
          <cell r="Q23">
            <v>1</v>
          </cell>
          <cell r="R23">
            <v>2</v>
          </cell>
          <cell r="S23">
            <v>0</v>
          </cell>
          <cell r="T23">
            <v>2</v>
          </cell>
          <cell r="U23">
            <v>2</v>
          </cell>
          <cell r="V23">
            <v>0</v>
          </cell>
          <cell r="W23">
            <v>2</v>
          </cell>
          <cell r="X23">
            <v>2</v>
          </cell>
          <cell r="Y23">
            <v>0</v>
          </cell>
          <cell r="Z23">
            <v>2</v>
          </cell>
        </row>
      </sheetData>
      <sheetData sheetId="6">
        <row r="9">
          <cell r="D9">
            <v>2296</v>
          </cell>
          <cell r="E9">
            <v>1121.5</v>
          </cell>
          <cell r="G9">
            <v>3730</v>
          </cell>
          <cell r="H9">
            <v>1793.5</v>
          </cell>
          <cell r="J9">
            <v>4320</v>
          </cell>
          <cell r="K9">
            <v>4097</v>
          </cell>
          <cell r="M9">
            <v>5700</v>
          </cell>
          <cell r="N9">
            <v>4592</v>
          </cell>
          <cell r="O9">
            <v>2</v>
          </cell>
          <cell r="P9">
            <v>3</v>
          </cell>
          <cell r="Q9">
            <v>3</v>
          </cell>
          <cell r="R9">
            <v>2</v>
          </cell>
          <cell r="S9">
            <v>3</v>
          </cell>
          <cell r="T9">
            <v>3</v>
          </cell>
          <cell r="U9">
            <v>2</v>
          </cell>
          <cell r="V9">
            <v>3</v>
          </cell>
          <cell r="W9">
            <v>3</v>
          </cell>
          <cell r="X9">
            <v>0</v>
          </cell>
          <cell r="Y9">
            <v>0</v>
          </cell>
          <cell r="Z9">
            <v>0</v>
          </cell>
        </row>
        <row r="10">
          <cell r="D10">
            <v>546</v>
          </cell>
          <cell r="E10">
            <v>831.5</v>
          </cell>
          <cell r="G10">
            <v>780</v>
          </cell>
          <cell r="H10">
            <v>1193.5</v>
          </cell>
          <cell r="J10">
            <v>1170</v>
          </cell>
          <cell r="K10">
            <v>3797</v>
          </cell>
          <cell r="M10">
            <v>1050</v>
          </cell>
          <cell r="N10">
            <v>3992</v>
          </cell>
          <cell r="O10">
            <v>3</v>
          </cell>
          <cell r="P10">
            <v>3</v>
          </cell>
          <cell r="Q10">
            <v>3</v>
          </cell>
          <cell r="R10">
            <v>3</v>
          </cell>
          <cell r="S10">
            <v>3</v>
          </cell>
          <cell r="T10">
            <v>3</v>
          </cell>
          <cell r="U10">
            <v>3</v>
          </cell>
          <cell r="V10">
            <v>3</v>
          </cell>
          <cell r="W10">
            <v>3</v>
          </cell>
          <cell r="X10">
            <v>0</v>
          </cell>
          <cell r="Y10">
            <v>0</v>
          </cell>
          <cell r="Z10">
            <v>0</v>
          </cell>
        </row>
        <row r="11">
          <cell r="C11">
            <v>26</v>
          </cell>
          <cell r="D11">
            <v>0</v>
          </cell>
          <cell r="E11">
            <v>168.4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41</v>
          </cell>
          <cell r="M11">
            <v>0</v>
          </cell>
          <cell r="N11">
            <v>200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1</v>
          </cell>
          <cell r="V11">
            <v>0</v>
          </cell>
          <cell r="W11">
            <v>1</v>
          </cell>
          <cell r="X11">
            <v>0</v>
          </cell>
          <cell r="Y11">
            <v>0</v>
          </cell>
          <cell r="Z11">
            <v>0</v>
          </cell>
        </row>
        <row r="12">
          <cell r="C12">
            <v>387</v>
          </cell>
          <cell r="D12">
            <v>76</v>
          </cell>
          <cell r="E12">
            <v>432.1</v>
          </cell>
          <cell r="F12">
            <v>354</v>
          </cell>
          <cell r="G12">
            <v>80</v>
          </cell>
          <cell r="H12">
            <v>390</v>
          </cell>
          <cell r="I12">
            <v>520</v>
          </cell>
          <cell r="J12">
            <v>180</v>
          </cell>
          <cell r="K12">
            <v>490</v>
          </cell>
          <cell r="L12">
            <v>385</v>
          </cell>
          <cell r="M12">
            <v>250</v>
          </cell>
          <cell r="N12">
            <v>570</v>
          </cell>
          <cell r="O12">
            <v>2</v>
          </cell>
          <cell r="P12">
            <v>2</v>
          </cell>
          <cell r="Q12">
            <v>2</v>
          </cell>
          <cell r="R12">
            <v>2</v>
          </cell>
          <cell r="S12">
            <v>1</v>
          </cell>
          <cell r="T12">
            <v>2</v>
          </cell>
          <cell r="U12">
            <v>2</v>
          </cell>
          <cell r="V12">
            <v>1</v>
          </cell>
          <cell r="W12">
            <v>2</v>
          </cell>
          <cell r="X12">
            <v>0</v>
          </cell>
          <cell r="Y12">
            <v>0</v>
          </cell>
          <cell r="Z12">
            <v>0</v>
          </cell>
        </row>
        <row r="13">
          <cell r="C13">
            <v>6</v>
          </cell>
          <cell r="D13">
            <v>20</v>
          </cell>
          <cell r="E13">
            <v>11</v>
          </cell>
          <cell r="F13">
            <v>10</v>
          </cell>
          <cell r="G13">
            <v>200</v>
          </cell>
          <cell r="H13">
            <v>70</v>
          </cell>
          <cell r="I13">
            <v>20</v>
          </cell>
          <cell r="J13">
            <v>190</v>
          </cell>
          <cell r="K13">
            <v>150</v>
          </cell>
          <cell r="L13">
            <v>21</v>
          </cell>
          <cell r="M13">
            <v>270</v>
          </cell>
          <cell r="N13">
            <v>116</v>
          </cell>
          <cell r="O13">
            <v>1</v>
          </cell>
          <cell r="P13">
            <v>2</v>
          </cell>
          <cell r="Q13">
            <v>1</v>
          </cell>
          <cell r="R13">
            <v>1</v>
          </cell>
          <cell r="S13">
            <v>2</v>
          </cell>
          <cell r="T13">
            <v>1</v>
          </cell>
          <cell r="U13">
            <v>2</v>
          </cell>
          <cell r="V13">
            <v>2</v>
          </cell>
          <cell r="W13">
            <v>2</v>
          </cell>
          <cell r="X13">
            <v>0</v>
          </cell>
          <cell r="Y13">
            <v>0</v>
          </cell>
          <cell r="Z13">
            <v>0</v>
          </cell>
        </row>
        <row r="14">
          <cell r="C14">
            <v>0</v>
          </cell>
          <cell r="D14">
            <v>450</v>
          </cell>
          <cell r="E14">
            <v>0</v>
          </cell>
          <cell r="F14">
            <v>7</v>
          </cell>
          <cell r="G14">
            <v>500</v>
          </cell>
          <cell r="H14">
            <v>408.5</v>
          </cell>
          <cell r="I14">
            <v>22</v>
          </cell>
          <cell r="J14">
            <v>800</v>
          </cell>
          <cell r="K14">
            <v>1172</v>
          </cell>
          <cell r="L14">
            <v>12</v>
          </cell>
          <cell r="M14">
            <v>530</v>
          </cell>
          <cell r="N14">
            <v>141</v>
          </cell>
          <cell r="O14">
            <v>2</v>
          </cell>
          <cell r="P14">
            <v>1</v>
          </cell>
          <cell r="Q14">
            <v>2</v>
          </cell>
          <cell r="R14">
            <v>2</v>
          </cell>
          <cell r="S14">
            <v>2</v>
          </cell>
          <cell r="T14">
            <v>2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  <cell r="Y14">
            <v>0</v>
          </cell>
          <cell r="Z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5</v>
          </cell>
          <cell r="J15">
            <v>0</v>
          </cell>
          <cell r="K15">
            <v>1750</v>
          </cell>
          <cell r="L15">
            <v>8</v>
          </cell>
          <cell r="M15">
            <v>0</v>
          </cell>
          <cell r="N15">
            <v>2650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  <cell r="T15">
            <v>1</v>
          </cell>
          <cell r="U15">
            <v>1</v>
          </cell>
          <cell r="V15">
            <v>0</v>
          </cell>
          <cell r="W15">
            <v>1</v>
          </cell>
          <cell r="X15">
            <v>0</v>
          </cell>
          <cell r="Y15">
            <v>0</v>
          </cell>
          <cell r="Z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C17">
            <v>8</v>
          </cell>
          <cell r="D17">
            <v>0</v>
          </cell>
          <cell r="E17">
            <v>220</v>
          </cell>
          <cell r="F17">
            <v>13</v>
          </cell>
          <cell r="G17">
            <v>0</v>
          </cell>
          <cell r="H17">
            <v>325</v>
          </cell>
          <cell r="I17">
            <v>10</v>
          </cell>
          <cell r="J17">
            <v>0</v>
          </cell>
          <cell r="K17">
            <v>245</v>
          </cell>
          <cell r="L17">
            <v>11</v>
          </cell>
          <cell r="M17">
            <v>0</v>
          </cell>
          <cell r="N17">
            <v>315</v>
          </cell>
          <cell r="O17">
            <v>2</v>
          </cell>
          <cell r="P17">
            <v>0</v>
          </cell>
          <cell r="Q17">
            <v>3</v>
          </cell>
          <cell r="R17">
            <v>2</v>
          </cell>
          <cell r="S17">
            <v>0</v>
          </cell>
          <cell r="T17">
            <v>3</v>
          </cell>
          <cell r="U17">
            <v>2</v>
          </cell>
          <cell r="V17">
            <v>0</v>
          </cell>
          <cell r="W17">
            <v>3</v>
          </cell>
          <cell r="X17">
            <v>0</v>
          </cell>
          <cell r="Y17">
            <v>0</v>
          </cell>
          <cell r="Z17">
            <v>0</v>
          </cell>
        </row>
        <row r="18">
          <cell r="D18">
            <v>1750</v>
          </cell>
          <cell r="E18">
            <v>290</v>
          </cell>
          <cell r="G18">
            <v>2950</v>
          </cell>
          <cell r="H18">
            <v>600</v>
          </cell>
          <cell r="J18">
            <v>3150</v>
          </cell>
          <cell r="K18">
            <v>300</v>
          </cell>
          <cell r="M18">
            <v>4650</v>
          </cell>
          <cell r="N18">
            <v>600</v>
          </cell>
          <cell r="O18">
            <v>2</v>
          </cell>
          <cell r="P18">
            <v>3</v>
          </cell>
          <cell r="Q18">
            <v>3</v>
          </cell>
          <cell r="R18">
            <v>2</v>
          </cell>
          <cell r="S18">
            <v>3</v>
          </cell>
          <cell r="T18">
            <v>3</v>
          </cell>
          <cell r="U18">
            <v>2</v>
          </cell>
          <cell r="V18">
            <v>3</v>
          </cell>
          <cell r="W18">
            <v>3</v>
          </cell>
          <cell r="X18">
            <v>0</v>
          </cell>
          <cell r="Y18">
            <v>0</v>
          </cell>
          <cell r="Z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800</v>
          </cell>
          <cell r="H19">
            <v>0</v>
          </cell>
          <cell r="I19">
            <v>0</v>
          </cell>
          <cell r="J19">
            <v>1000</v>
          </cell>
          <cell r="K19">
            <v>0</v>
          </cell>
          <cell r="L19">
            <v>0</v>
          </cell>
          <cell r="M19">
            <v>2000</v>
          </cell>
          <cell r="N19">
            <v>0</v>
          </cell>
          <cell r="O19">
            <v>0</v>
          </cell>
          <cell r="P19">
            <v>1</v>
          </cell>
          <cell r="Q19">
            <v>0</v>
          </cell>
          <cell r="R19">
            <v>0</v>
          </cell>
          <cell r="S19">
            <v>1</v>
          </cell>
          <cell r="T19">
            <v>0</v>
          </cell>
          <cell r="U19">
            <v>0</v>
          </cell>
          <cell r="V19">
            <v>1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C21">
            <v>3</v>
          </cell>
          <cell r="D21">
            <v>1600</v>
          </cell>
          <cell r="E21">
            <v>290</v>
          </cell>
          <cell r="F21">
            <v>1</v>
          </cell>
          <cell r="G21">
            <v>2000</v>
          </cell>
          <cell r="H21">
            <v>600</v>
          </cell>
          <cell r="I21">
            <v>1</v>
          </cell>
          <cell r="J21">
            <v>2000</v>
          </cell>
          <cell r="K21">
            <v>300</v>
          </cell>
          <cell r="L21">
            <v>2</v>
          </cell>
          <cell r="M21">
            <v>2500</v>
          </cell>
          <cell r="N21">
            <v>600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  <cell r="W21">
            <v>1</v>
          </cell>
          <cell r="X21">
            <v>0</v>
          </cell>
          <cell r="Y21">
            <v>0</v>
          </cell>
          <cell r="Z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C23">
            <v>0</v>
          </cell>
          <cell r="D23">
            <v>150</v>
          </cell>
          <cell r="E23">
            <v>0</v>
          </cell>
          <cell r="F23">
            <v>0</v>
          </cell>
          <cell r="G23">
            <v>150</v>
          </cell>
          <cell r="H23">
            <v>0</v>
          </cell>
          <cell r="I23">
            <v>0</v>
          </cell>
          <cell r="J23">
            <v>150</v>
          </cell>
          <cell r="K23">
            <v>0</v>
          </cell>
          <cell r="L23">
            <v>0</v>
          </cell>
          <cell r="M23">
            <v>150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1</v>
          </cell>
          <cell r="T23">
            <v>0</v>
          </cell>
          <cell r="U23">
            <v>0</v>
          </cell>
          <cell r="V23">
            <v>1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</sheetData>
      <sheetData sheetId="7">
        <row r="9">
          <cell r="D9">
            <v>3874.7599999999998</v>
          </cell>
          <cell r="E9">
            <v>5631</v>
          </cell>
          <cell r="G9">
            <v>1275.5999999999999</v>
          </cell>
          <cell r="H9">
            <v>9702</v>
          </cell>
          <cell r="J9">
            <v>987.1</v>
          </cell>
          <cell r="K9">
            <v>12012.6</v>
          </cell>
          <cell r="M9">
            <v>1335</v>
          </cell>
          <cell r="N9">
            <v>12614</v>
          </cell>
          <cell r="O9">
            <v>0</v>
          </cell>
          <cell r="P9">
            <v>4</v>
          </cell>
          <cell r="Q9">
            <v>4</v>
          </cell>
          <cell r="R9">
            <v>0</v>
          </cell>
          <cell r="S9">
            <v>4</v>
          </cell>
          <cell r="T9">
            <v>4</v>
          </cell>
          <cell r="U9">
            <v>0</v>
          </cell>
          <cell r="V9">
            <v>4</v>
          </cell>
          <cell r="W9">
            <v>4</v>
          </cell>
          <cell r="X9">
            <v>0</v>
          </cell>
          <cell r="Y9">
            <v>4</v>
          </cell>
          <cell r="Z9">
            <v>4</v>
          </cell>
        </row>
        <row r="10">
          <cell r="D10">
            <v>3754.7599999999998</v>
          </cell>
          <cell r="E10">
            <v>5585</v>
          </cell>
          <cell r="G10">
            <v>1195.5999999999999</v>
          </cell>
          <cell r="H10">
            <v>9702</v>
          </cell>
          <cell r="J10">
            <v>620.1</v>
          </cell>
          <cell r="K10">
            <v>12012.6</v>
          </cell>
          <cell r="M10">
            <v>1185</v>
          </cell>
          <cell r="N10">
            <v>12614</v>
          </cell>
          <cell r="O10">
            <v>0</v>
          </cell>
          <cell r="P10">
            <v>4</v>
          </cell>
          <cell r="Q10">
            <v>4</v>
          </cell>
          <cell r="R10">
            <v>0</v>
          </cell>
          <cell r="S10">
            <v>4</v>
          </cell>
          <cell r="T10">
            <v>4</v>
          </cell>
          <cell r="U10">
            <v>0</v>
          </cell>
          <cell r="V10">
            <v>4</v>
          </cell>
          <cell r="W10">
            <v>4</v>
          </cell>
          <cell r="X10">
            <v>0</v>
          </cell>
          <cell r="Y10">
            <v>4</v>
          </cell>
          <cell r="Z10">
            <v>4</v>
          </cell>
        </row>
        <row r="11">
          <cell r="C11">
            <v>115</v>
          </cell>
          <cell r="D11">
            <v>59.06</v>
          </cell>
          <cell r="E11">
            <v>0</v>
          </cell>
          <cell r="F11">
            <v>184</v>
          </cell>
          <cell r="G11">
            <v>211.07999999999998</v>
          </cell>
          <cell r="H11">
            <v>0</v>
          </cell>
          <cell r="I11">
            <v>100</v>
          </cell>
          <cell r="J11">
            <v>105.1</v>
          </cell>
          <cell r="K11">
            <v>0</v>
          </cell>
          <cell r="L11">
            <v>104</v>
          </cell>
          <cell r="M11">
            <v>117.52</v>
          </cell>
          <cell r="N11">
            <v>0</v>
          </cell>
          <cell r="O11">
            <v>2</v>
          </cell>
          <cell r="P11">
            <v>2</v>
          </cell>
          <cell r="Q11">
            <v>1</v>
          </cell>
          <cell r="R11">
            <v>2</v>
          </cell>
          <cell r="S11">
            <v>2</v>
          </cell>
          <cell r="T11">
            <v>1</v>
          </cell>
          <cell r="U11">
            <v>2</v>
          </cell>
          <cell r="V11">
            <v>2</v>
          </cell>
          <cell r="W11">
            <v>1</v>
          </cell>
          <cell r="X11">
            <v>2</v>
          </cell>
          <cell r="Y11">
            <v>2</v>
          </cell>
          <cell r="Z11">
            <v>1</v>
          </cell>
        </row>
        <row r="12">
          <cell r="C12">
            <v>988</v>
          </cell>
          <cell r="D12">
            <v>1113.7</v>
          </cell>
          <cell r="E12">
            <v>133</v>
          </cell>
          <cell r="F12">
            <v>1003</v>
          </cell>
          <cell r="G12">
            <v>645</v>
          </cell>
          <cell r="H12">
            <v>0</v>
          </cell>
          <cell r="I12">
            <v>877</v>
          </cell>
          <cell r="J12">
            <v>323</v>
          </cell>
          <cell r="K12">
            <v>361.6</v>
          </cell>
          <cell r="L12">
            <v>460</v>
          </cell>
          <cell r="M12">
            <v>240.5</v>
          </cell>
          <cell r="N12">
            <v>260</v>
          </cell>
          <cell r="O12">
            <v>4</v>
          </cell>
          <cell r="P12">
            <v>3</v>
          </cell>
          <cell r="Q12">
            <v>2</v>
          </cell>
          <cell r="R12">
            <v>3</v>
          </cell>
          <cell r="S12">
            <v>3</v>
          </cell>
          <cell r="T12">
            <v>1</v>
          </cell>
          <cell r="U12">
            <v>3</v>
          </cell>
          <cell r="V12">
            <v>2</v>
          </cell>
          <cell r="W12">
            <v>2</v>
          </cell>
          <cell r="X12">
            <v>3</v>
          </cell>
          <cell r="Y12">
            <v>2</v>
          </cell>
          <cell r="Z12">
            <v>2</v>
          </cell>
        </row>
        <row r="13">
          <cell r="C13">
            <v>11</v>
          </cell>
          <cell r="D13">
            <v>0</v>
          </cell>
          <cell r="E13">
            <v>238</v>
          </cell>
          <cell r="F13">
            <v>17</v>
          </cell>
          <cell r="G13">
            <v>0</v>
          </cell>
          <cell r="H13">
            <v>335</v>
          </cell>
          <cell r="I13">
            <v>18</v>
          </cell>
          <cell r="J13">
            <v>90</v>
          </cell>
          <cell r="K13">
            <v>426</v>
          </cell>
          <cell r="L13">
            <v>17</v>
          </cell>
          <cell r="M13">
            <v>89</v>
          </cell>
          <cell r="N13">
            <v>310</v>
          </cell>
          <cell r="O13">
            <v>2</v>
          </cell>
          <cell r="P13">
            <v>1</v>
          </cell>
          <cell r="Q13">
            <v>2</v>
          </cell>
          <cell r="R13">
            <v>2</v>
          </cell>
          <cell r="S13">
            <v>1</v>
          </cell>
          <cell r="T13">
            <v>2</v>
          </cell>
          <cell r="U13">
            <v>2</v>
          </cell>
          <cell r="V13">
            <v>1</v>
          </cell>
          <cell r="W13">
            <v>2</v>
          </cell>
          <cell r="X13">
            <v>2</v>
          </cell>
          <cell r="Y13">
            <v>1</v>
          </cell>
          <cell r="Z13">
            <v>2</v>
          </cell>
        </row>
        <row r="14">
          <cell r="C14">
            <v>17</v>
          </cell>
          <cell r="D14">
            <v>0</v>
          </cell>
          <cell r="E14">
            <v>1422</v>
          </cell>
          <cell r="F14">
            <v>42</v>
          </cell>
          <cell r="G14">
            <v>0</v>
          </cell>
          <cell r="H14">
            <v>2195</v>
          </cell>
          <cell r="I14">
            <v>36</v>
          </cell>
          <cell r="J14">
            <v>0</v>
          </cell>
          <cell r="K14">
            <v>1893</v>
          </cell>
          <cell r="L14">
            <v>13</v>
          </cell>
          <cell r="M14">
            <v>0</v>
          </cell>
          <cell r="N14">
            <v>1909</v>
          </cell>
          <cell r="O14">
            <v>3</v>
          </cell>
          <cell r="P14">
            <v>0</v>
          </cell>
          <cell r="Q14">
            <v>3</v>
          </cell>
          <cell r="R14">
            <v>3</v>
          </cell>
          <cell r="S14">
            <v>0</v>
          </cell>
          <cell r="T14">
            <v>3</v>
          </cell>
          <cell r="U14">
            <v>2</v>
          </cell>
          <cell r="V14">
            <v>0</v>
          </cell>
          <cell r="W14">
            <v>2</v>
          </cell>
          <cell r="X14">
            <v>3</v>
          </cell>
          <cell r="Y14">
            <v>0</v>
          </cell>
          <cell r="Z14">
            <v>3</v>
          </cell>
        </row>
        <row r="15">
          <cell r="C15">
            <v>39</v>
          </cell>
          <cell r="D15">
            <v>3369</v>
          </cell>
          <cell r="E15">
            <v>3792</v>
          </cell>
          <cell r="F15">
            <v>37</v>
          </cell>
          <cell r="G15">
            <v>981</v>
          </cell>
          <cell r="H15">
            <v>7172</v>
          </cell>
          <cell r="I15">
            <v>47</v>
          </cell>
          <cell r="J15">
            <v>1139</v>
          </cell>
          <cell r="K15">
            <v>9842</v>
          </cell>
          <cell r="L15">
            <v>56</v>
          </cell>
          <cell r="M15">
            <v>3691</v>
          </cell>
          <cell r="N15">
            <v>10858</v>
          </cell>
          <cell r="O15">
            <v>4</v>
          </cell>
          <cell r="P15">
            <v>3</v>
          </cell>
          <cell r="Q15">
            <v>2</v>
          </cell>
          <cell r="R15">
            <v>4</v>
          </cell>
          <cell r="S15">
            <v>2</v>
          </cell>
          <cell r="T15">
            <v>3</v>
          </cell>
          <cell r="U15">
            <v>4</v>
          </cell>
          <cell r="V15">
            <v>2</v>
          </cell>
          <cell r="W15">
            <v>3</v>
          </cell>
          <cell r="X15">
            <v>5</v>
          </cell>
          <cell r="Y15">
            <v>3</v>
          </cell>
          <cell r="Z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C17">
            <v>12</v>
          </cell>
          <cell r="D17">
            <v>120</v>
          </cell>
          <cell r="E17">
            <v>0</v>
          </cell>
          <cell r="F17">
            <v>15</v>
          </cell>
          <cell r="G17">
            <v>1627</v>
          </cell>
          <cell r="H17">
            <v>0</v>
          </cell>
          <cell r="I17">
            <v>20</v>
          </cell>
          <cell r="J17">
            <v>56</v>
          </cell>
          <cell r="K17">
            <v>90</v>
          </cell>
          <cell r="L17">
            <v>49</v>
          </cell>
          <cell r="M17">
            <v>216</v>
          </cell>
          <cell r="N17">
            <v>85</v>
          </cell>
          <cell r="O17">
            <v>2</v>
          </cell>
          <cell r="P17">
            <v>2</v>
          </cell>
          <cell r="Q17">
            <v>1</v>
          </cell>
          <cell r="R17">
            <v>2</v>
          </cell>
          <cell r="S17">
            <v>2</v>
          </cell>
          <cell r="T17">
            <v>1</v>
          </cell>
          <cell r="U17">
            <v>3</v>
          </cell>
          <cell r="V17">
            <v>2</v>
          </cell>
          <cell r="W17">
            <v>2</v>
          </cell>
          <cell r="X17">
            <v>3</v>
          </cell>
          <cell r="Y17">
            <v>2</v>
          </cell>
          <cell r="Z17">
            <v>2</v>
          </cell>
        </row>
        <row r="18">
          <cell r="D18">
            <v>120</v>
          </cell>
          <cell r="E18">
            <v>46</v>
          </cell>
          <cell r="G18">
            <v>80</v>
          </cell>
          <cell r="H18">
            <v>0</v>
          </cell>
          <cell r="J18">
            <v>367</v>
          </cell>
          <cell r="K18">
            <v>0</v>
          </cell>
          <cell r="M18">
            <v>150</v>
          </cell>
          <cell r="N18">
            <v>0</v>
          </cell>
          <cell r="O18">
            <v>0</v>
          </cell>
          <cell r="P18">
            <v>4</v>
          </cell>
          <cell r="Q18">
            <v>4</v>
          </cell>
          <cell r="R18">
            <v>0</v>
          </cell>
          <cell r="S18">
            <v>4</v>
          </cell>
          <cell r="T18">
            <v>4</v>
          </cell>
          <cell r="U18">
            <v>0</v>
          </cell>
          <cell r="V18">
            <v>4</v>
          </cell>
          <cell r="W18">
            <v>4</v>
          </cell>
          <cell r="X18">
            <v>1</v>
          </cell>
          <cell r="Y18">
            <v>4</v>
          </cell>
          <cell r="Z18">
            <v>4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C20">
            <v>5</v>
          </cell>
          <cell r="D20">
            <v>0</v>
          </cell>
          <cell r="E20">
            <v>46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C21">
            <v>2</v>
          </cell>
          <cell r="D21">
            <v>120</v>
          </cell>
          <cell r="E21">
            <v>0</v>
          </cell>
          <cell r="F21">
            <v>2</v>
          </cell>
          <cell r="G21">
            <v>80</v>
          </cell>
          <cell r="H21">
            <v>0</v>
          </cell>
          <cell r="I21">
            <v>1</v>
          </cell>
          <cell r="J21">
            <v>60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</v>
          </cell>
          <cell r="P21">
            <v>1</v>
          </cell>
          <cell r="Q21">
            <v>0</v>
          </cell>
          <cell r="R21">
            <v>1</v>
          </cell>
          <cell r="S21">
            <v>1</v>
          </cell>
          <cell r="T21">
            <v>0</v>
          </cell>
          <cell r="U21">
            <v>1</v>
          </cell>
          <cell r="V21">
            <v>1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8</v>
          </cell>
          <cell r="J23">
            <v>307</v>
          </cell>
          <cell r="K23">
            <v>0</v>
          </cell>
          <cell r="L23">
            <v>2</v>
          </cell>
          <cell r="M23">
            <v>150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1</v>
          </cell>
          <cell r="Y23">
            <v>1</v>
          </cell>
          <cell r="Z23">
            <v>0</v>
          </cell>
        </row>
      </sheetData>
      <sheetData sheetId="8">
        <row r="9">
          <cell r="D9">
            <v>916.36700000000008</v>
          </cell>
          <cell r="E9">
            <v>37833.199999999997</v>
          </cell>
          <cell r="G9">
            <v>2447.81</v>
          </cell>
          <cell r="H9">
            <v>372490.7</v>
          </cell>
          <cell r="J9">
            <v>3585.35</v>
          </cell>
          <cell r="K9">
            <v>416880.95</v>
          </cell>
          <cell r="M9">
            <v>2861.6260000000002</v>
          </cell>
          <cell r="N9">
            <v>970245.05</v>
          </cell>
          <cell r="O9">
            <v>0</v>
          </cell>
          <cell r="P9">
            <v>6</v>
          </cell>
          <cell r="Q9">
            <v>5</v>
          </cell>
          <cell r="R9">
            <v>0</v>
          </cell>
          <cell r="S9">
            <v>6</v>
          </cell>
          <cell r="T9">
            <v>6</v>
          </cell>
          <cell r="U9">
            <v>0</v>
          </cell>
          <cell r="V9">
            <v>6</v>
          </cell>
          <cell r="W9">
            <v>6</v>
          </cell>
          <cell r="X9">
            <v>0</v>
          </cell>
          <cell r="Y9">
            <v>6</v>
          </cell>
          <cell r="Z9">
            <v>6</v>
          </cell>
        </row>
        <row r="10">
          <cell r="D10">
            <v>916.36700000000008</v>
          </cell>
          <cell r="E10">
            <v>22282.2</v>
          </cell>
          <cell r="G10">
            <v>2447.81</v>
          </cell>
          <cell r="H10">
            <v>23980.7</v>
          </cell>
          <cell r="J10">
            <v>3585.35</v>
          </cell>
          <cell r="K10">
            <v>48887.96</v>
          </cell>
          <cell r="M10">
            <v>1781.626</v>
          </cell>
          <cell r="N10">
            <v>56751.05</v>
          </cell>
          <cell r="O10">
            <v>0</v>
          </cell>
          <cell r="P10">
            <v>6</v>
          </cell>
          <cell r="Q10">
            <v>5</v>
          </cell>
          <cell r="R10">
            <v>0</v>
          </cell>
          <cell r="S10">
            <v>6</v>
          </cell>
          <cell r="T10">
            <v>6</v>
          </cell>
          <cell r="U10">
            <v>0</v>
          </cell>
          <cell r="V10">
            <v>6</v>
          </cell>
          <cell r="W10">
            <v>6</v>
          </cell>
          <cell r="X10">
            <v>0</v>
          </cell>
          <cell r="Y10">
            <v>6</v>
          </cell>
          <cell r="Z10">
            <v>6</v>
          </cell>
        </row>
        <row r="11">
          <cell r="C11">
            <v>42</v>
          </cell>
          <cell r="D11">
            <v>40</v>
          </cell>
          <cell r="E11">
            <v>189</v>
          </cell>
          <cell r="F11">
            <v>60</v>
          </cell>
          <cell r="G11">
            <v>0</v>
          </cell>
          <cell r="H11">
            <v>200</v>
          </cell>
          <cell r="I11">
            <v>42</v>
          </cell>
          <cell r="J11">
            <v>0</v>
          </cell>
          <cell r="K11">
            <v>378</v>
          </cell>
          <cell r="L11">
            <v>50</v>
          </cell>
          <cell r="M11">
            <v>0</v>
          </cell>
          <cell r="N11">
            <v>2285</v>
          </cell>
          <cell r="O11">
            <v>1</v>
          </cell>
          <cell r="P11">
            <v>1</v>
          </cell>
          <cell r="Q11">
            <v>1</v>
          </cell>
          <cell r="R11">
            <v>1</v>
          </cell>
          <cell r="S11">
            <v>0</v>
          </cell>
          <cell r="T11">
            <v>1</v>
          </cell>
          <cell r="U11">
            <v>1</v>
          </cell>
          <cell r="V11">
            <v>0</v>
          </cell>
          <cell r="W11">
            <v>1</v>
          </cell>
          <cell r="X11">
            <v>1</v>
          </cell>
          <cell r="Y11">
            <v>0</v>
          </cell>
          <cell r="Z11">
            <v>1</v>
          </cell>
        </row>
        <row r="12">
          <cell r="C12">
            <v>342</v>
          </cell>
          <cell r="D12">
            <v>677.02500000000009</v>
          </cell>
          <cell r="E12">
            <v>75</v>
          </cell>
          <cell r="F12">
            <v>3331</v>
          </cell>
          <cell r="G12">
            <v>1615.26</v>
          </cell>
          <cell r="H12">
            <v>2203.12</v>
          </cell>
          <cell r="I12">
            <v>2764</v>
          </cell>
          <cell r="J12">
            <v>1363.95</v>
          </cell>
          <cell r="K12">
            <v>1619.88</v>
          </cell>
          <cell r="L12">
            <v>2747</v>
          </cell>
          <cell r="M12">
            <v>1645.626</v>
          </cell>
          <cell r="N12">
            <v>440.84000000000003</v>
          </cell>
          <cell r="O12">
            <v>2</v>
          </cell>
          <cell r="P12">
            <v>3</v>
          </cell>
          <cell r="Q12">
            <v>1</v>
          </cell>
          <cell r="R12">
            <v>4</v>
          </cell>
          <cell r="S12">
            <v>4</v>
          </cell>
          <cell r="T12">
            <v>4</v>
          </cell>
          <cell r="U12">
            <v>4</v>
          </cell>
          <cell r="V12">
            <v>4</v>
          </cell>
          <cell r="W12">
            <v>5</v>
          </cell>
          <cell r="X12">
            <v>4</v>
          </cell>
          <cell r="Y12">
            <v>4</v>
          </cell>
          <cell r="Z12">
            <v>3</v>
          </cell>
        </row>
        <row r="13">
          <cell r="C13">
            <v>21</v>
          </cell>
          <cell r="D13">
            <v>0</v>
          </cell>
          <cell r="E13">
            <v>419</v>
          </cell>
          <cell r="F13">
            <v>40</v>
          </cell>
          <cell r="G13">
            <v>70</v>
          </cell>
          <cell r="H13">
            <v>889.61699999999996</v>
          </cell>
          <cell r="I13">
            <v>44</v>
          </cell>
          <cell r="J13">
            <v>28</v>
          </cell>
          <cell r="K13">
            <v>819.50800000000004</v>
          </cell>
          <cell r="L13">
            <v>19</v>
          </cell>
          <cell r="M13">
            <v>40</v>
          </cell>
          <cell r="N13">
            <v>565</v>
          </cell>
          <cell r="O13">
            <v>2</v>
          </cell>
          <cell r="P13">
            <v>0</v>
          </cell>
          <cell r="Q13">
            <v>3</v>
          </cell>
          <cell r="R13">
            <v>3</v>
          </cell>
          <cell r="S13">
            <v>1</v>
          </cell>
          <cell r="T13">
            <v>5</v>
          </cell>
          <cell r="U13">
            <v>3</v>
          </cell>
          <cell r="V13">
            <v>1</v>
          </cell>
          <cell r="W13">
            <v>4</v>
          </cell>
          <cell r="X13">
            <v>2</v>
          </cell>
          <cell r="Y13">
            <v>1</v>
          </cell>
          <cell r="Z13">
            <v>3</v>
          </cell>
        </row>
        <row r="14">
          <cell r="C14">
            <v>16</v>
          </cell>
          <cell r="D14">
            <v>0</v>
          </cell>
          <cell r="E14">
            <v>550</v>
          </cell>
          <cell r="F14">
            <v>23</v>
          </cell>
          <cell r="G14">
            <v>500</v>
          </cell>
          <cell r="H14">
            <v>308</v>
          </cell>
          <cell r="I14">
            <v>37</v>
          </cell>
          <cell r="J14">
            <v>0</v>
          </cell>
          <cell r="K14">
            <v>651</v>
          </cell>
          <cell r="L14">
            <v>9</v>
          </cell>
          <cell r="M14">
            <v>0</v>
          </cell>
          <cell r="N14">
            <v>1385</v>
          </cell>
          <cell r="O14">
            <v>2</v>
          </cell>
          <cell r="P14">
            <v>0</v>
          </cell>
          <cell r="Q14">
            <v>3</v>
          </cell>
          <cell r="R14">
            <v>3</v>
          </cell>
          <cell r="S14">
            <v>2</v>
          </cell>
          <cell r="T14">
            <v>3</v>
          </cell>
          <cell r="U14">
            <v>4</v>
          </cell>
          <cell r="V14">
            <v>1</v>
          </cell>
          <cell r="W14">
            <v>3</v>
          </cell>
          <cell r="X14">
            <v>2</v>
          </cell>
          <cell r="Y14">
            <v>1</v>
          </cell>
          <cell r="Z14">
            <v>3</v>
          </cell>
        </row>
        <row r="15">
          <cell r="C15">
            <v>14</v>
          </cell>
          <cell r="D15">
            <v>0</v>
          </cell>
          <cell r="E15">
            <v>20026</v>
          </cell>
          <cell r="F15">
            <v>23</v>
          </cell>
          <cell r="G15">
            <v>0</v>
          </cell>
          <cell r="H15">
            <v>25710</v>
          </cell>
          <cell r="I15">
            <v>38</v>
          </cell>
          <cell r="J15">
            <v>1900</v>
          </cell>
          <cell r="K15">
            <v>47831</v>
          </cell>
          <cell r="L15">
            <v>39</v>
          </cell>
          <cell r="M15">
            <v>0</v>
          </cell>
          <cell r="N15">
            <v>52172</v>
          </cell>
          <cell r="O15">
            <v>1</v>
          </cell>
          <cell r="P15">
            <v>0</v>
          </cell>
          <cell r="Q15">
            <v>2</v>
          </cell>
          <cell r="R15">
            <v>2</v>
          </cell>
          <cell r="S15">
            <v>1</v>
          </cell>
          <cell r="T15">
            <v>3</v>
          </cell>
          <cell r="U15">
            <v>4</v>
          </cell>
          <cell r="V15">
            <v>3</v>
          </cell>
          <cell r="W15">
            <v>3</v>
          </cell>
          <cell r="X15">
            <v>2</v>
          </cell>
          <cell r="Y15">
            <v>1</v>
          </cell>
          <cell r="Z15">
            <v>2</v>
          </cell>
        </row>
        <row r="16">
          <cell r="C16">
            <v>35</v>
          </cell>
          <cell r="D16">
            <v>0</v>
          </cell>
          <cell r="E16">
            <v>853.2</v>
          </cell>
          <cell r="F16">
            <v>27</v>
          </cell>
          <cell r="G16">
            <v>101</v>
          </cell>
          <cell r="H16">
            <v>920</v>
          </cell>
          <cell r="I16">
            <v>293</v>
          </cell>
          <cell r="J16">
            <v>0</v>
          </cell>
          <cell r="K16">
            <v>2240</v>
          </cell>
          <cell r="L16">
            <v>15</v>
          </cell>
          <cell r="M16">
            <v>54</v>
          </cell>
          <cell r="N16">
            <v>60</v>
          </cell>
          <cell r="O16">
            <v>2</v>
          </cell>
          <cell r="P16">
            <v>0</v>
          </cell>
          <cell r="Q16">
            <v>2</v>
          </cell>
          <cell r="R16">
            <v>2</v>
          </cell>
          <cell r="S16">
            <v>1</v>
          </cell>
          <cell r="T16">
            <v>2</v>
          </cell>
          <cell r="U16">
            <v>2</v>
          </cell>
          <cell r="V16">
            <v>0</v>
          </cell>
          <cell r="W16">
            <v>2</v>
          </cell>
          <cell r="X16">
            <v>3</v>
          </cell>
          <cell r="Y16">
            <v>1</v>
          </cell>
          <cell r="Z16">
            <v>1</v>
          </cell>
        </row>
        <row r="17">
          <cell r="C17">
            <v>21</v>
          </cell>
          <cell r="D17">
            <v>199.34200000000001</v>
          </cell>
          <cell r="E17">
            <v>379</v>
          </cell>
          <cell r="F17">
            <v>7</v>
          </cell>
          <cell r="G17">
            <v>161.55000000000001</v>
          </cell>
          <cell r="H17">
            <v>410</v>
          </cell>
          <cell r="I17">
            <v>22</v>
          </cell>
          <cell r="J17">
            <v>293.39999999999998</v>
          </cell>
          <cell r="K17">
            <v>515</v>
          </cell>
          <cell r="L17">
            <v>145</v>
          </cell>
          <cell r="M17">
            <v>42</v>
          </cell>
          <cell r="N17">
            <v>2700.05</v>
          </cell>
          <cell r="O17">
            <v>2</v>
          </cell>
          <cell r="P17">
            <v>1</v>
          </cell>
          <cell r="Q17">
            <v>3</v>
          </cell>
          <cell r="R17">
            <v>2</v>
          </cell>
          <cell r="S17">
            <v>3</v>
          </cell>
          <cell r="T17">
            <v>2</v>
          </cell>
          <cell r="U17">
            <v>3</v>
          </cell>
          <cell r="V17">
            <v>2</v>
          </cell>
          <cell r="W17">
            <v>3</v>
          </cell>
          <cell r="X17">
            <v>4</v>
          </cell>
          <cell r="Y17">
            <v>1</v>
          </cell>
          <cell r="Z17">
            <v>3</v>
          </cell>
        </row>
        <row r="18">
          <cell r="D18">
            <v>0</v>
          </cell>
          <cell r="E18">
            <v>16851</v>
          </cell>
          <cell r="G18">
            <v>0</v>
          </cell>
          <cell r="H18">
            <v>348510</v>
          </cell>
          <cell r="J18">
            <v>0</v>
          </cell>
          <cell r="K18">
            <v>367992.99</v>
          </cell>
          <cell r="M18">
            <v>1080</v>
          </cell>
          <cell r="N18">
            <v>913494</v>
          </cell>
          <cell r="O18">
            <v>0</v>
          </cell>
          <cell r="P18">
            <v>6</v>
          </cell>
          <cell r="Q18">
            <v>6</v>
          </cell>
          <cell r="R18">
            <v>0</v>
          </cell>
          <cell r="S18">
            <v>6</v>
          </cell>
          <cell r="T18">
            <v>6</v>
          </cell>
          <cell r="U18">
            <v>0</v>
          </cell>
          <cell r="V18">
            <v>6</v>
          </cell>
          <cell r="W18">
            <v>6</v>
          </cell>
          <cell r="X18">
            <v>0</v>
          </cell>
          <cell r="Y18">
            <v>6</v>
          </cell>
          <cell r="Z18">
            <v>6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6</v>
          </cell>
          <cell r="J19">
            <v>0</v>
          </cell>
          <cell r="K19">
            <v>3812.99</v>
          </cell>
          <cell r="L19">
            <v>3</v>
          </cell>
          <cell r="M19">
            <v>0</v>
          </cell>
          <cell r="N19">
            <v>506000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0</v>
          </cell>
          <cell r="W19">
            <v>1</v>
          </cell>
          <cell r="X19">
            <v>1</v>
          </cell>
          <cell r="Y19">
            <v>0</v>
          </cell>
          <cell r="Z19">
            <v>1</v>
          </cell>
        </row>
        <row r="20">
          <cell r="C20">
            <v>1</v>
          </cell>
          <cell r="D20">
            <v>0</v>
          </cell>
          <cell r="E20">
            <v>7999</v>
          </cell>
          <cell r="F20">
            <v>260</v>
          </cell>
          <cell r="G20">
            <v>0</v>
          </cell>
          <cell r="H20">
            <v>338780</v>
          </cell>
          <cell r="I20">
            <v>270</v>
          </cell>
          <cell r="J20">
            <v>0</v>
          </cell>
          <cell r="K20">
            <v>351810</v>
          </cell>
          <cell r="L20">
            <v>290</v>
          </cell>
          <cell r="M20">
            <v>0</v>
          </cell>
          <cell r="N20">
            <v>377870</v>
          </cell>
          <cell r="O20">
            <v>1</v>
          </cell>
          <cell r="P20">
            <v>0</v>
          </cell>
          <cell r="Q20">
            <v>1</v>
          </cell>
          <cell r="R20">
            <v>1</v>
          </cell>
          <cell r="S20">
            <v>0</v>
          </cell>
          <cell r="T20">
            <v>1</v>
          </cell>
          <cell r="U20">
            <v>1</v>
          </cell>
          <cell r="V20">
            <v>0</v>
          </cell>
          <cell r="W20">
            <v>1</v>
          </cell>
          <cell r="X20">
            <v>1</v>
          </cell>
          <cell r="Y20">
            <v>0</v>
          </cell>
          <cell r="Z20">
            <v>1</v>
          </cell>
        </row>
        <row r="21">
          <cell r="C21">
            <v>6</v>
          </cell>
          <cell r="D21">
            <v>0</v>
          </cell>
          <cell r="E21">
            <v>8852</v>
          </cell>
          <cell r="F21">
            <v>0</v>
          </cell>
          <cell r="G21">
            <v>0</v>
          </cell>
          <cell r="H21">
            <v>9730</v>
          </cell>
          <cell r="I21">
            <v>0</v>
          </cell>
          <cell r="J21">
            <v>0</v>
          </cell>
          <cell r="K21">
            <v>12370</v>
          </cell>
          <cell r="L21">
            <v>23</v>
          </cell>
          <cell r="M21">
            <v>0</v>
          </cell>
          <cell r="N21">
            <v>29624</v>
          </cell>
          <cell r="O21">
            <v>1</v>
          </cell>
          <cell r="P21">
            <v>0</v>
          </cell>
          <cell r="Q21">
            <v>2</v>
          </cell>
          <cell r="R21">
            <v>0</v>
          </cell>
          <cell r="S21">
            <v>0</v>
          </cell>
          <cell r="T21">
            <v>2</v>
          </cell>
          <cell r="U21">
            <v>0</v>
          </cell>
          <cell r="V21">
            <v>0</v>
          </cell>
          <cell r="W21">
            <v>2</v>
          </cell>
          <cell r="X21">
            <v>1</v>
          </cell>
          <cell r="Y21">
            <v>0</v>
          </cell>
          <cell r="Z21">
            <v>2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2</v>
          </cell>
          <cell r="M22">
            <v>180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</v>
          </cell>
          <cell r="Y22">
            <v>1</v>
          </cell>
          <cell r="Z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2</v>
          </cell>
          <cell r="M23">
            <v>900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1</v>
          </cell>
          <cell r="Y23">
            <v>1</v>
          </cell>
          <cell r="Z23">
            <v>0</v>
          </cell>
        </row>
      </sheetData>
      <sheetData sheetId="9">
        <row r="9">
          <cell r="D9">
            <v>3959</v>
          </cell>
          <cell r="E9">
            <v>11224</v>
          </cell>
          <cell r="G9">
            <v>6969</v>
          </cell>
          <cell r="H9">
            <v>31709</v>
          </cell>
          <cell r="J9">
            <v>51812</v>
          </cell>
          <cell r="K9">
            <v>36000</v>
          </cell>
          <cell r="M9">
            <v>4906</v>
          </cell>
          <cell r="N9">
            <v>84427</v>
          </cell>
          <cell r="O9">
            <v>0</v>
          </cell>
          <cell r="P9">
            <v>9</v>
          </cell>
          <cell r="Q9">
            <v>9</v>
          </cell>
          <cell r="R9">
            <v>0</v>
          </cell>
          <cell r="S9">
            <v>9</v>
          </cell>
          <cell r="T9">
            <v>9</v>
          </cell>
          <cell r="U9">
            <v>0</v>
          </cell>
          <cell r="V9">
            <v>9</v>
          </cell>
          <cell r="W9">
            <v>8</v>
          </cell>
          <cell r="X9">
            <v>0</v>
          </cell>
          <cell r="Y9">
            <v>8</v>
          </cell>
          <cell r="Z9">
            <v>8</v>
          </cell>
        </row>
        <row r="10">
          <cell r="D10">
            <v>3959</v>
          </cell>
          <cell r="E10">
            <v>8029</v>
          </cell>
          <cell r="G10">
            <v>4892</v>
          </cell>
          <cell r="H10">
            <v>16230</v>
          </cell>
          <cell r="J10">
            <v>4703</v>
          </cell>
          <cell r="K10">
            <v>14356</v>
          </cell>
          <cell r="M10">
            <v>4656</v>
          </cell>
          <cell r="N10">
            <v>21237</v>
          </cell>
          <cell r="O10">
            <v>0</v>
          </cell>
          <cell r="P10">
            <v>9</v>
          </cell>
          <cell r="Q10">
            <v>9</v>
          </cell>
          <cell r="R10">
            <v>0</v>
          </cell>
          <cell r="S10">
            <v>9</v>
          </cell>
          <cell r="T10">
            <v>9</v>
          </cell>
          <cell r="U10">
            <v>0</v>
          </cell>
          <cell r="V10">
            <v>9</v>
          </cell>
          <cell r="W10">
            <v>8</v>
          </cell>
          <cell r="X10">
            <v>0</v>
          </cell>
          <cell r="Y10">
            <v>8</v>
          </cell>
          <cell r="Z10">
            <v>8</v>
          </cell>
        </row>
        <row r="11">
          <cell r="C11">
            <v>345</v>
          </cell>
          <cell r="D11">
            <v>0</v>
          </cell>
          <cell r="E11">
            <v>416</v>
          </cell>
          <cell r="F11">
            <v>37</v>
          </cell>
          <cell r="G11">
            <v>13</v>
          </cell>
          <cell r="H11">
            <v>92</v>
          </cell>
          <cell r="I11">
            <v>241</v>
          </cell>
          <cell r="J11">
            <v>145</v>
          </cell>
          <cell r="K11">
            <v>314</v>
          </cell>
          <cell r="L11">
            <v>422</v>
          </cell>
          <cell r="M11">
            <v>200</v>
          </cell>
          <cell r="N11">
            <v>408</v>
          </cell>
          <cell r="O11">
            <v>2</v>
          </cell>
          <cell r="P11">
            <v>0</v>
          </cell>
          <cell r="Q11">
            <v>2</v>
          </cell>
          <cell r="R11">
            <v>2</v>
          </cell>
          <cell r="S11">
            <v>1</v>
          </cell>
          <cell r="T11">
            <v>1</v>
          </cell>
          <cell r="U11">
            <v>4</v>
          </cell>
          <cell r="V11">
            <v>3</v>
          </cell>
          <cell r="W11">
            <v>2</v>
          </cell>
          <cell r="X11">
            <v>4</v>
          </cell>
          <cell r="Y11">
            <v>2</v>
          </cell>
          <cell r="Z11">
            <v>3</v>
          </cell>
        </row>
        <row r="12">
          <cell r="C12">
            <v>2154</v>
          </cell>
          <cell r="D12">
            <v>931</v>
          </cell>
          <cell r="E12">
            <v>1189</v>
          </cell>
          <cell r="F12">
            <v>2886</v>
          </cell>
          <cell r="G12">
            <v>1879</v>
          </cell>
          <cell r="H12">
            <v>1767</v>
          </cell>
          <cell r="I12">
            <v>5657</v>
          </cell>
          <cell r="J12">
            <v>1355</v>
          </cell>
          <cell r="K12">
            <v>1859</v>
          </cell>
          <cell r="L12">
            <v>5422</v>
          </cell>
          <cell r="M12">
            <v>1746</v>
          </cell>
          <cell r="N12">
            <v>1800</v>
          </cell>
          <cell r="O12">
            <v>7</v>
          </cell>
          <cell r="P12">
            <v>5</v>
          </cell>
          <cell r="Q12">
            <v>4</v>
          </cell>
          <cell r="R12">
            <v>9</v>
          </cell>
          <cell r="S12">
            <v>5</v>
          </cell>
          <cell r="T12">
            <v>7</v>
          </cell>
          <cell r="U12">
            <v>9</v>
          </cell>
          <cell r="V12">
            <v>5</v>
          </cell>
          <cell r="W12">
            <v>7</v>
          </cell>
          <cell r="X12">
            <v>9</v>
          </cell>
          <cell r="Y12">
            <v>5</v>
          </cell>
          <cell r="Z12">
            <v>7</v>
          </cell>
        </row>
        <row r="13">
          <cell r="C13">
            <v>22</v>
          </cell>
          <cell r="D13">
            <v>0</v>
          </cell>
          <cell r="E13">
            <v>330</v>
          </cell>
          <cell r="F13">
            <v>53</v>
          </cell>
          <cell r="G13">
            <v>0</v>
          </cell>
          <cell r="H13">
            <v>600</v>
          </cell>
          <cell r="I13">
            <v>4</v>
          </cell>
          <cell r="J13">
            <v>5</v>
          </cell>
          <cell r="K13">
            <v>11</v>
          </cell>
          <cell r="L13">
            <v>21</v>
          </cell>
          <cell r="M13">
            <v>0</v>
          </cell>
          <cell r="N13">
            <v>170</v>
          </cell>
          <cell r="O13">
            <v>2</v>
          </cell>
          <cell r="P13">
            <v>0</v>
          </cell>
          <cell r="Q13">
            <v>1</v>
          </cell>
          <cell r="R13">
            <v>3</v>
          </cell>
          <cell r="S13">
            <v>0</v>
          </cell>
          <cell r="T13">
            <v>2</v>
          </cell>
          <cell r="U13">
            <v>2</v>
          </cell>
          <cell r="V13">
            <v>1</v>
          </cell>
          <cell r="W13">
            <v>1</v>
          </cell>
          <cell r="X13">
            <v>2</v>
          </cell>
          <cell r="Y13">
            <v>0</v>
          </cell>
          <cell r="Z13">
            <v>1</v>
          </cell>
        </row>
        <row r="14">
          <cell r="C14">
            <v>183</v>
          </cell>
          <cell r="D14">
            <v>0</v>
          </cell>
          <cell r="E14">
            <v>720</v>
          </cell>
          <cell r="F14">
            <v>3</v>
          </cell>
          <cell r="G14">
            <v>0</v>
          </cell>
          <cell r="H14">
            <v>5164</v>
          </cell>
          <cell r="I14">
            <v>179</v>
          </cell>
          <cell r="J14">
            <v>1</v>
          </cell>
          <cell r="K14">
            <v>1132</v>
          </cell>
          <cell r="L14">
            <v>9</v>
          </cell>
          <cell r="M14">
            <v>1</v>
          </cell>
          <cell r="N14">
            <v>613</v>
          </cell>
          <cell r="O14">
            <v>3</v>
          </cell>
          <cell r="P14">
            <v>0</v>
          </cell>
          <cell r="Q14">
            <v>2</v>
          </cell>
          <cell r="R14">
            <v>1</v>
          </cell>
          <cell r="S14">
            <v>0</v>
          </cell>
          <cell r="T14">
            <v>2</v>
          </cell>
          <cell r="U14">
            <v>3</v>
          </cell>
          <cell r="V14">
            <v>1</v>
          </cell>
          <cell r="W14">
            <v>3</v>
          </cell>
          <cell r="X14">
            <v>2</v>
          </cell>
          <cell r="Y14">
            <v>1</v>
          </cell>
          <cell r="Z14">
            <v>2</v>
          </cell>
        </row>
        <row r="15">
          <cell r="C15">
            <v>1759</v>
          </cell>
          <cell r="D15">
            <v>3000</v>
          </cell>
          <cell r="E15">
            <v>5119</v>
          </cell>
          <cell r="F15">
            <v>12</v>
          </cell>
          <cell r="G15">
            <v>3000</v>
          </cell>
          <cell r="H15">
            <v>8260</v>
          </cell>
          <cell r="I15">
            <v>613</v>
          </cell>
          <cell r="J15">
            <v>3002</v>
          </cell>
          <cell r="K15">
            <v>11024</v>
          </cell>
          <cell r="L15">
            <v>5510</v>
          </cell>
          <cell r="M15">
            <v>3009</v>
          </cell>
          <cell r="N15">
            <v>22955</v>
          </cell>
          <cell r="O15">
            <v>4</v>
          </cell>
          <cell r="P15">
            <v>1</v>
          </cell>
          <cell r="Q15">
            <v>4</v>
          </cell>
          <cell r="R15">
            <v>3</v>
          </cell>
          <cell r="S15">
            <v>1</v>
          </cell>
          <cell r="T15">
            <v>4</v>
          </cell>
          <cell r="U15">
            <v>4</v>
          </cell>
          <cell r="V15">
            <v>2</v>
          </cell>
          <cell r="W15">
            <v>5</v>
          </cell>
          <cell r="X15">
            <v>5</v>
          </cell>
          <cell r="Y15">
            <v>2</v>
          </cell>
          <cell r="Z15">
            <v>6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22</v>
          </cell>
          <cell r="J16">
            <v>195</v>
          </cell>
          <cell r="K16">
            <v>0</v>
          </cell>
          <cell r="L16">
            <v>28</v>
          </cell>
          <cell r="M16">
            <v>0</v>
          </cell>
          <cell r="N16">
            <v>277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2</v>
          </cell>
          <cell r="V16">
            <v>1</v>
          </cell>
          <cell r="W16">
            <v>0</v>
          </cell>
          <cell r="X16">
            <v>2</v>
          </cell>
          <cell r="Y16">
            <v>0</v>
          </cell>
          <cell r="Z16">
            <v>1</v>
          </cell>
        </row>
        <row r="17">
          <cell r="C17">
            <v>90</v>
          </cell>
          <cell r="D17">
            <v>28</v>
          </cell>
          <cell r="E17">
            <v>255</v>
          </cell>
          <cell r="F17">
            <v>70</v>
          </cell>
          <cell r="G17">
            <v>0</v>
          </cell>
          <cell r="H17">
            <v>347</v>
          </cell>
          <cell r="I17">
            <v>226</v>
          </cell>
          <cell r="J17">
            <v>0</v>
          </cell>
          <cell r="K17">
            <v>436</v>
          </cell>
          <cell r="L17">
            <v>289</v>
          </cell>
          <cell r="M17">
            <v>0</v>
          </cell>
          <cell r="N17">
            <v>674</v>
          </cell>
          <cell r="O17">
            <v>5</v>
          </cell>
          <cell r="P17">
            <v>1</v>
          </cell>
          <cell r="Q17">
            <v>4</v>
          </cell>
          <cell r="R17">
            <v>4</v>
          </cell>
          <cell r="S17">
            <v>0</v>
          </cell>
          <cell r="T17">
            <v>5</v>
          </cell>
          <cell r="U17">
            <v>5</v>
          </cell>
          <cell r="V17">
            <v>0</v>
          </cell>
          <cell r="W17">
            <v>5</v>
          </cell>
          <cell r="X17">
            <v>4</v>
          </cell>
          <cell r="Y17">
            <v>0</v>
          </cell>
          <cell r="Z17">
            <v>4</v>
          </cell>
        </row>
        <row r="18">
          <cell r="D18">
            <v>0</v>
          </cell>
          <cell r="E18">
            <v>3195</v>
          </cell>
          <cell r="G18">
            <v>2077</v>
          </cell>
          <cell r="H18">
            <v>15479</v>
          </cell>
          <cell r="J18">
            <v>47109</v>
          </cell>
          <cell r="K18">
            <v>21644</v>
          </cell>
          <cell r="M18">
            <v>250</v>
          </cell>
          <cell r="N18">
            <v>63190</v>
          </cell>
          <cell r="O18">
            <v>0</v>
          </cell>
          <cell r="P18">
            <v>9</v>
          </cell>
          <cell r="Q18">
            <v>9</v>
          </cell>
          <cell r="R18">
            <v>0</v>
          </cell>
          <cell r="S18">
            <v>9</v>
          </cell>
          <cell r="T18">
            <v>9</v>
          </cell>
          <cell r="U18">
            <v>0</v>
          </cell>
          <cell r="V18">
            <v>9</v>
          </cell>
          <cell r="W18">
            <v>9</v>
          </cell>
          <cell r="X18">
            <v>0</v>
          </cell>
          <cell r="Y18">
            <v>9</v>
          </cell>
          <cell r="Z18">
            <v>9</v>
          </cell>
        </row>
        <row r="19">
          <cell r="C19">
            <v>0</v>
          </cell>
          <cell r="D19">
            <v>0</v>
          </cell>
          <cell r="E19">
            <v>1000</v>
          </cell>
          <cell r="F19">
            <v>19</v>
          </cell>
          <cell r="G19">
            <v>1677</v>
          </cell>
          <cell r="H19">
            <v>0</v>
          </cell>
          <cell r="I19">
            <v>0</v>
          </cell>
          <cell r="J19">
            <v>46539</v>
          </cell>
          <cell r="K19">
            <v>0</v>
          </cell>
          <cell r="L19">
            <v>1</v>
          </cell>
          <cell r="M19">
            <v>0</v>
          </cell>
          <cell r="N19">
            <v>440</v>
          </cell>
          <cell r="O19">
            <v>0</v>
          </cell>
          <cell r="P19">
            <v>0</v>
          </cell>
          <cell r="Q19">
            <v>1</v>
          </cell>
          <cell r="R19">
            <v>2</v>
          </cell>
          <cell r="S19">
            <v>3</v>
          </cell>
          <cell r="T19">
            <v>0</v>
          </cell>
          <cell r="U19">
            <v>0</v>
          </cell>
          <cell r="V19">
            <v>2</v>
          </cell>
          <cell r="W19">
            <v>0</v>
          </cell>
          <cell r="X19">
            <v>1</v>
          </cell>
          <cell r="Y19">
            <v>0</v>
          </cell>
          <cell r="Z19">
            <v>2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650</v>
          </cell>
          <cell r="G20">
            <v>0</v>
          </cell>
          <cell r="H20">
            <v>0</v>
          </cell>
          <cell r="I20">
            <v>650</v>
          </cell>
          <cell r="J20">
            <v>0</v>
          </cell>
          <cell r="K20">
            <v>7480</v>
          </cell>
          <cell r="L20">
            <v>652</v>
          </cell>
          <cell r="M20">
            <v>0</v>
          </cell>
          <cell r="N20">
            <v>50195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  <cell r="T20">
            <v>0</v>
          </cell>
          <cell r="U20">
            <v>1</v>
          </cell>
          <cell r="V20">
            <v>0</v>
          </cell>
          <cell r="W20">
            <v>1</v>
          </cell>
          <cell r="X20">
            <v>2</v>
          </cell>
          <cell r="Y20">
            <v>0</v>
          </cell>
          <cell r="Z20">
            <v>1</v>
          </cell>
        </row>
        <row r="21">
          <cell r="C21">
            <v>845</v>
          </cell>
          <cell r="D21">
            <v>0</v>
          </cell>
          <cell r="E21">
            <v>2195</v>
          </cell>
          <cell r="F21">
            <v>24</v>
          </cell>
          <cell r="G21">
            <v>400</v>
          </cell>
          <cell r="H21">
            <v>15479</v>
          </cell>
          <cell r="I21">
            <v>863</v>
          </cell>
          <cell r="J21">
            <v>570</v>
          </cell>
          <cell r="K21">
            <v>14164</v>
          </cell>
          <cell r="L21">
            <v>20</v>
          </cell>
          <cell r="M21">
            <v>0</v>
          </cell>
          <cell r="N21">
            <v>11955</v>
          </cell>
          <cell r="O21">
            <v>4</v>
          </cell>
          <cell r="P21">
            <v>0</v>
          </cell>
          <cell r="Q21">
            <v>4</v>
          </cell>
          <cell r="R21">
            <v>3</v>
          </cell>
          <cell r="S21">
            <v>1</v>
          </cell>
          <cell r="T21">
            <v>2</v>
          </cell>
          <cell r="U21">
            <v>4</v>
          </cell>
          <cell r="V21">
            <v>1</v>
          </cell>
          <cell r="W21">
            <v>3</v>
          </cell>
          <cell r="X21">
            <v>2</v>
          </cell>
          <cell r="Y21">
            <v>0</v>
          </cell>
          <cell r="Z21">
            <v>2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250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1</v>
          </cell>
          <cell r="Z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2</v>
          </cell>
          <cell r="M23">
            <v>0</v>
          </cell>
          <cell r="N23">
            <v>600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1</v>
          </cell>
          <cell r="Y23">
            <v>0</v>
          </cell>
          <cell r="Z23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workbookViewId="0">
      <selection activeCell="B22" sqref="B22"/>
    </sheetView>
  </sheetViews>
  <sheetFormatPr defaultRowHeight="17.25" customHeight="1" x14ac:dyDescent="0.25"/>
  <cols>
    <col min="1" max="1" width="5.140625" style="35" bestFit="1" customWidth="1"/>
    <col min="2" max="2" width="31.7109375" style="35" customWidth="1"/>
    <col min="3" max="3" width="23.42578125" style="35" customWidth="1"/>
    <col min="4" max="4" width="15.42578125" style="35" customWidth="1"/>
    <col min="5" max="5" width="14" style="35" customWidth="1"/>
    <col min="6" max="256" width="9.140625" style="35"/>
    <col min="257" max="257" width="5.140625" style="35" bestFit="1" customWidth="1"/>
    <col min="258" max="258" width="38" style="35" customWidth="1"/>
    <col min="259" max="259" width="22.42578125" style="35" customWidth="1"/>
    <col min="260" max="260" width="15.42578125" style="35" customWidth="1"/>
    <col min="261" max="261" width="14.7109375" style="35" customWidth="1"/>
    <col min="262" max="512" width="9.140625" style="35"/>
    <col min="513" max="513" width="5.140625" style="35" bestFit="1" customWidth="1"/>
    <col min="514" max="514" width="38" style="35" customWidth="1"/>
    <col min="515" max="515" width="22.42578125" style="35" customWidth="1"/>
    <col min="516" max="516" width="15.42578125" style="35" customWidth="1"/>
    <col min="517" max="517" width="14.7109375" style="35" customWidth="1"/>
    <col min="518" max="768" width="9.140625" style="35"/>
    <col min="769" max="769" width="5.140625" style="35" bestFit="1" customWidth="1"/>
    <col min="770" max="770" width="38" style="35" customWidth="1"/>
    <col min="771" max="771" width="22.42578125" style="35" customWidth="1"/>
    <col min="772" max="772" width="15.42578125" style="35" customWidth="1"/>
    <col min="773" max="773" width="14.7109375" style="35" customWidth="1"/>
    <col min="774" max="1024" width="9.140625" style="35"/>
    <col min="1025" max="1025" width="5.140625" style="35" bestFit="1" customWidth="1"/>
    <col min="1026" max="1026" width="38" style="35" customWidth="1"/>
    <col min="1027" max="1027" width="22.42578125" style="35" customWidth="1"/>
    <col min="1028" max="1028" width="15.42578125" style="35" customWidth="1"/>
    <col min="1029" max="1029" width="14.7109375" style="35" customWidth="1"/>
    <col min="1030" max="1280" width="9.140625" style="35"/>
    <col min="1281" max="1281" width="5.140625" style="35" bestFit="1" customWidth="1"/>
    <col min="1282" max="1282" width="38" style="35" customWidth="1"/>
    <col min="1283" max="1283" width="22.42578125" style="35" customWidth="1"/>
    <col min="1284" max="1284" width="15.42578125" style="35" customWidth="1"/>
    <col min="1285" max="1285" width="14.7109375" style="35" customWidth="1"/>
    <col min="1286" max="1536" width="9.140625" style="35"/>
    <col min="1537" max="1537" width="5.140625" style="35" bestFit="1" customWidth="1"/>
    <col min="1538" max="1538" width="38" style="35" customWidth="1"/>
    <col min="1539" max="1539" width="22.42578125" style="35" customWidth="1"/>
    <col min="1540" max="1540" width="15.42578125" style="35" customWidth="1"/>
    <col min="1541" max="1541" width="14.7109375" style="35" customWidth="1"/>
    <col min="1542" max="1792" width="9.140625" style="35"/>
    <col min="1793" max="1793" width="5.140625" style="35" bestFit="1" customWidth="1"/>
    <col min="1794" max="1794" width="38" style="35" customWidth="1"/>
    <col min="1795" max="1795" width="22.42578125" style="35" customWidth="1"/>
    <col min="1796" max="1796" width="15.42578125" style="35" customWidth="1"/>
    <col min="1797" max="1797" width="14.7109375" style="35" customWidth="1"/>
    <col min="1798" max="2048" width="9.140625" style="35"/>
    <col min="2049" max="2049" width="5.140625" style="35" bestFit="1" customWidth="1"/>
    <col min="2050" max="2050" width="38" style="35" customWidth="1"/>
    <col min="2051" max="2051" width="22.42578125" style="35" customWidth="1"/>
    <col min="2052" max="2052" width="15.42578125" style="35" customWidth="1"/>
    <col min="2053" max="2053" width="14.7109375" style="35" customWidth="1"/>
    <col min="2054" max="2304" width="9.140625" style="35"/>
    <col min="2305" max="2305" width="5.140625" style="35" bestFit="1" customWidth="1"/>
    <col min="2306" max="2306" width="38" style="35" customWidth="1"/>
    <col min="2307" max="2307" width="22.42578125" style="35" customWidth="1"/>
    <col min="2308" max="2308" width="15.42578125" style="35" customWidth="1"/>
    <col min="2309" max="2309" width="14.7109375" style="35" customWidth="1"/>
    <col min="2310" max="2560" width="9.140625" style="35"/>
    <col min="2561" max="2561" width="5.140625" style="35" bestFit="1" customWidth="1"/>
    <col min="2562" max="2562" width="38" style="35" customWidth="1"/>
    <col min="2563" max="2563" width="22.42578125" style="35" customWidth="1"/>
    <col min="2564" max="2564" width="15.42578125" style="35" customWidth="1"/>
    <col min="2565" max="2565" width="14.7109375" style="35" customWidth="1"/>
    <col min="2566" max="2816" width="9.140625" style="35"/>
    <col min="2817" max="2817" width="5.140625" style="35" bestFit="1" customWidth="1"/>
    <col min="2818" max="2818" width="38" style="35" customWidth="1"/>
    <col min="2819" max="2819" width="22.42578125" style="35" customWidth="1"/>
    <col min="2820" max="2820" width="15.42578125" style="35" customWidth="1"/>
    <col min="2821" max="2821" width="14.7109375" style="35" customWidth="1"/>
    <col min="2822" max="3072" width="9.140625" style="35"/>
    <col min="3073" max="3073" width="5.140625" style="35" bestFit="1" customWidth="1"/>
    <col min="3074" max="3074" width="38" style="35" customWidth="1"/>
    <col min="3075" max="3075" width="22.42578125" style="35" customWidth="1"/>
    <col min="3076" max="3076" width="15.42578125" style="35" customWidth="1"/>
    <col min="3077" max="3077" width="14.7109375" style="35" customWidth="1"/>
    <col min="3078" max="3328" width="9.140625" style="35"/>
    <col min="3329" max="3329" width="5.140625" style="35" bestFit="1" customWidth="1"/>
    <col min="3330" max="3330" width="38" style="35" customWidth="1"/>
    <col min="3331" max="3331" width="22.42578125" style="35" customWidth="1"/>
    <col min="3332" max="3332" width="15.42578125" style="35" customWidth="1"/>
    <col min="3333" max="3333" width="14.7109375" style="35" customWidth="1"/>
    <col min="3334" max="3584" width="9.140625" style="35"/>
    <col min="3585" max="3585" width="5.140625" style="35" bestFit="1" customWidth="1"/>
    <col min="3586" max="3586" width="38" style="35" customWidth="1"/>
    <col min="3587" max="3587" width="22.42578125" style="35" customWidth="1"/>
    <col min="3588" max="3588" width="15.42578125" style="35" customWidth="1"/>
    <col min="3589" max="3589" width="14.7109375" style="35" customWidth="1"/>
    <col min="3590" max="3840" width="9.140625" style="35"/>
    <col min="3841" max="3841" width="5.140625" style="35" bestFit="1" customWidth="1"/>
    <col min="3842" max="3842" width="38" style="35" customWidth="1"/>
    <col min="3843" max="3843" width="22.42578125" style="35" customWidth="1"/>
    <col min="3844" max="3844" width="15.42578125" style="35" customWidth="1"/>
    <col min="3845" max="3845" width="14.7109375" style="35" customWidth="1"/>
    <col min="3846" max="4096" width="9.140625" style="35"/>
    <col min="4097" max="4097" width="5.140625" style="35" bestFit="1" customWidth="1"/>
    <col min="4098" max="4098" width="38" style="35" customWidth="1"/>
    <col min="4099" max="4099" width="22.42578125" style="35" customWidth="1"/>
    <col min="4100" max="4100" width="15.42578125" style="35" customWidth="1"/>
    <col min="4101" max="4101" width="14.7109375" style="35" customWidth="1"/>
    <col min="4102" max="4352" width="9.140625" style="35"/>
    <col min="4353" max="4353" width="5.140625" style="35" bestFit="1" customWidth="1"/>
    <col min="4354" max="4354" width="38" style="35" customWidth="1"/>
    <col min="4355" max="4355" width="22.42578125" style="35" customWidth="1"/>
    <col min="4356" max="4356" width="15.42578125" style="35" customWidth="1"/>
    <col min="4357" max="4357" width="14.7109375" style="35" customWidth="1"/>
    <col min="4358" max="4608" width="9.140625" style="35"/>
    <col min="4609" max="4609" width="5.140625" style="35" bestFit="1" customWidth="1"/>
    <col min="4610" max="4610" width="38" style="35" customWidth="1"/>
    <col min="4611" max="4611" width="22.42578125" style="35" customWidth="1"/>
    <col min="4612" max="4612" width="15.42578125" style="35" customWidth="1"/>
    <col min="4613" max="4613" width="14.7109375" style="35" customWidth="1"/>
    <col min="4614" max="4864" width="9.140625" style="35"/>
    <col min="4865" max="4865" width="5.140625" style="35" bestFit="1" customWidth="1"/>
    <col min="4866" max="4866" width="38" style="35" customWidth="1"/>
    <col min="4867" max="4867" width="22.42578125" style="35" customWidth="1"/>
    <col min="4868" max="4868" width="15.42578125" style="35" customWidth="1"/>
    <col min="4869" max="4869" width="14.7109375" style="35" customWidth="1"/>
    <col min="4870" max="5120" width="9.140625" style="35"/>
    <col min="5121" max="5121" width="5.140625" style="35" bestFit="1" customWidth="1"/>
    <col min="5122" max="5122" width="38" style="35" customWidth="1"/>
    <col min="5123" max="5123" width="22.42578125" style="35" customWidth="1"/>
    <col min="5124" max="5124" width="15.42578125" style="35" customWidth="1"/>
    <col min="5125" max="5125" width="14.7109375" style="35" customWidth="1"/>
    <col min="5126" max="5376" width="9.140625" style="35"/>
    <col min="5377" max="5377" width="5.140625" style="35" bestFit="1" customWidth="1"/>
    <col min="5378" max="5378" width="38" style="35" customWidth="1"/>
    <col min="5379" max="5379" width="22.42578125" style="35" customWidth="1"/>
    <col min="5380" max="5380" width="15.42578125" style="35" customWidth="1"/>
    <col min="5381" max="5381" width="14.7109375" style="35" customWidth="1"/>
    <col min="5382" max="5632" width="9.140625" style="35"/>
    <col min="5633" max="5633" width="5.140625" style="35" bestFit="1" customWidth="1"/>
    <col min="5634" max="5634" width="38" style="35" customWidth="1"/>
    <col min="5635" max="5635" width="22.42578125" style="35" customWidth="1"/>
    <col min="5636" max="5636" width="15.42578125" style="35" customWidth="1"/>
    <col min="5637" max="5637" width="14.7109375" style="35" customWidth="1"/>
    <col min="5638" max="5888" width="9.140625" style="35"/>
    <col min="5889" max="5889" width="5.140625" style="35" bestFit="1" customWidth="1"/>
    <col min="5890" max="5890" width="38" style="35" customWidth="1"/>
    <col min="5891" max="5891" width="22.42578125" style="35" customWidth="1"/>
    <col min="5892" max="5892" width="15.42578125" style="35" customWidth="1"/>
    <col min="5893" max="5893" width="14.7109375" style="35" customWidth="1"/>
    <col min="5894" max="6144" width="9.140625" style="35"/>
    <col min="6145" max="6145" width="5.140625" style="35" bestFit="1" customWidth="1"/>
    <col min="6146" max="6146" width="38" style="35" customWidth="1"/>
    <col min="6147" max="6147" width="22.42578125" style="35" customWidth="1"/>
    <col min="6148" max="6148" width="15.42578125" style="35" customWidth="1"/>
    <col min="6149" max="6149" width="14.7109375" style="35" customWidth="1"/>
    <col min="6150" max="6400" width="9.140625" style="35"/>
    <col min="6401" max="6401" width="5.140625" style="35" bestFit="1" customWidth="1"/>
    <col min="6402" max="6402" width="38" style="35" customWidth="1"/>
    <col min="6403" max="6403" width="22.42578125" style="35" customWidth="1"/>
    <col min="6404" max="6404" width="15.42578125" style="35" customWidth="1"/>
    <col min="6405" max="6405" width="14.7109375" style="35" customWidth="1"/>
    <col min="6406" max="6656" width="9.140625" style="35"/>
    <col min="6657" max="6657" width="5.140625" style="35" bestFit="1" customWidth="1"/>
    <col min="6658" max="6658" width="38" style="35" customWidth="1"/>
    <col min="6659" max="6659" width="22.42578125" style="35" customWidth="1"/>
    <col min="6660" max="6660" width="15.42578125" style="35" customWidth="1"/>
    <col min="6661" max="6661" width="14.7109375" style="35" customWidth="1"/>
    <col min="6662" max="6912" width="9.140625" style="35"/>
    <col min="6913" max="6913" width="5.140625" style="35" bestFit="1" customWidth="1"/>
    <col min="6914" max="6914" width="38" style="35" customWidth="1"/>
    <col min="6915" max="6915" width="22.42578125" style="35" customWidth="1"/>
    <col min="6916" max="6916" width="15.42578125" style="35" customWidth="1"/>
    <col min="6917" max="6917" width="14.7109375" style="35" customWidth="1"/>
    <col min="6918" max="7168" width="9.140625" style="35"/>
    <col min="7169" max="7169" width="5.140625" style="35" bestFit="1" customWidth="1"/>
    <col min="7170" max="7170" width="38" style="35" customWidth="1"/>
    <col min="7171" max="7171" width="22.42578125" style="35" customWidth="1"/>
    <col min="7172" max="7172" width="15.42578125" style="35" customWidth="1"/>
    <col min="7173" max="7173" width="14.7109375" style="35" customWidth="1"/>
    <col min="7174" max="7424" width="9.140625" style="35"/>
    <col min="7425" max="7425" width="5.140625" style="35" bestFit="1" customWidth="1"/>
    <col min="7426" max="7426" width="38" style="35" customWidth="1"/>
    <col min="7427" max="7427" width="22.42578125" style="35" customWidth="1"/>
    <col min="7428" max="7428" width="15.42578125" style="35" customWidth="1"/>
    <col min="7429" max="7429" width="14.7109375" style="35" customWidth="1"/>
    <col min="7430" max="7680" width="9.140625" style="35"/>
    <col min="7681" max="7681" width="5.140625" style="35" bestFit="1" customWidth="1"/>
    <col min="7682" max="7682" width="38" style="35" customWidth="1"/>
    <col min="7683" max="7683" width="22.42578125" style="35" customWidth="1"/>
    <col min="7684" max="7684" width="15.42578125" style="35" customWidth="1"/>
    <col min="7685" max="7685" width="14.7109375" style="35" customWidth="1"/>
    <col min="7686" max="7936" width="9.140625" style="35"/>
    <col min="7937" max="7937" width="5.140625" style="35" bestFit="1" customWidth="1"/>
    <col min="7938" max="7938" width="38" style="35" customWidth="1"/>
    <col min="7939" max="7939" width="22.42578125" style="35" customWidth="1"/>
    <col min="7940" max="7940" width="15.42578125" style="35" customWidth="1"/>
    <col min="7941" max="7941" width="14.7109375" style="35" customWidth="1"/>
    <col min="7942" max="8192" width="9.140625" style="35"/>
    <col min="8193" max="8193" width="5.140625" style="35" bestFit="1" customWidth="1"/>
    <col min="8194" max="8194" width="38" style="35" customWidth="1"/>
    <col min="8195" max="8195" width="22.42578125" style="35" customWidth="1"/>
    <col min="8196" max="8196" width="15.42578125" style="35" customWidth="1"/>
    <col min="8197" max="8197" width="14.7109375" style="35" customWidth="1"/>
    <col min="8198" max="8448" width="9.140625" style="35"/>
    <col min="8449" max="8449" width="5.140625" style="35" bestFit="1" customWidth="1"/>
    <col min="8450" max="8450" width="38" style="35" customWidth="1"/>
    <col min="8451" max="8451" width="22.42578125" style="35" customWidth="1"/>
    <col min="8452" max="8452" width="15.42578125" style="35" customWidth="1"/>
    <col min="8453" max="8453" width="14.7109375" style="35" customWidth="1"/>
    <col min="8454" max="8704" width="9.140625" style="35"/>
    <col min="8705" max="8705" width="5.140625" style="35" bestFit="1" customWidth="1"/>
    <col min="8706" max="8706" width="38" style="35" customWidth="1"/>
    <col min="8707" max="8707" width="22.42578125" style="35" customWidth="1"/>
    <col min="8708" max="8708" width="15.42578125" style="35" customWidth="1"/>
    <col min="8709" max="8709" width="14.7109375" style="35" customWidth="1"/>
    <col min="8710" max="8960" width="9.140625" style="35"/>
    <col min="8961" max="8961" width="5.140625" style="35" bestFit="1" customWidth="1"/>
    <col min="8962" max="8962" width="38" style="35" customWidth="1"/>
    <col min="8963" max="8963" width="22.42578125" style="35" customWidth="1"/>
    <col min="8964" max="8964" width="15.42578125" style="35" customWidth="1"/>
    <col min="8965" max="8965" width="14.7109375" style="35" customWidth="1"/>
    <col min="8966" max="9216" width="9.140625" style="35"/>
    <col min="9217" max="9217" width="5.140625" style="35" bestFit="1" customWidth="1"/>
    <col min="9218" max="9218" width="38" style="35" customWidth="1"/>
    <col min="9219" max="9219" width="22.42578125" style="35" customWidth="1"/>
    <col min="9220" max="9220" width="15.42578125" style="35" customWidth="1"/>
    <col min="9221" max="9221" width="14.7109375" style="35" customWidth="1"/>
    <col min="9222" max="9472" width="9.140625" style="35"/>
    <col min="9473" max="9473" width="5.140625" style="35" bestFit="1" customWidth="1"/>
    <col min="9474" max="9474" width="38" style="35" customWidth="1"/>
    <col min="9475" max="9475" width="22.42578125" style="35" customWidth="1"/>
    <col min="9476" max="9476" width="15.42578125" style="35" customWidth="1"/>
    <col min="9477" max="9477" width="14.7109375" style="35" customWidth="1"/>
    <col min="9478" max="9728" width="9.140625" style="35"/>
    <col min="9729" max="9729" width="5.140625" style="35" bestFit="1" customWidth="1"/>
    <col min="9730" max="9730" width="38" style="35" customWidth="1"/>
    <col min="9731" max="9731" width="22.42578125" style="35" customWidth="1"/>
    <col min="9732" max="9732" width="15.42578125" style="35" customWidth="1"/>
    <col min="9733" max="9733" width="14.7109375" style="35" customWidth="1"/>
    <col min="9734" max="9984" width="9.140625" style="35"/>
    <col min="9985" max="9985" width="5.140625" style="35" bestFit="1" customWidth="1"/>
    <col min="9986" max="9986" width="38" style="35" customWidth="1"/>
    <col min="9987" max="9987" width="22.42578125" style="35" customWidth="1"/>
    <col min="9988" max="9988" width="15.42578125" style="35" customWidth="1"/>
    <col min="9989" max="9989" width="14.7109375" style="35" customWidth="1"/>
    <col min="9990" max="10240" width="9.140625" style="35"/>
    <col min="10241" max="10241" width="5.140625" style="35" bestFit="1" customWidth="1"/>
    <col min="10242" max="10242" width="38" style="35" customWidth="1"/>
    <col min="10243" max="10243" width="22.42578125" style="35" customWidth="1"/>
    <col min="10244" max="10244" width="15.42578125" style="35" customWidth="1"/>
    <col min="10245" max="10245" width="14.7109375" style="35" customWidth="1"/>
    <col min="10246" max="10496" width="9.140625" style="35"/>
    <col min="10497" max="10497" width="5.140625" style="35" bestFit="1" customWidth="1"/>
    <col min="10498" max="10498" width="38" style="35" customWidth="1"/>
    <col min="10499" max="10499" width="22.42578125" style="35" customWidth="1"/>
    <col min="10500" max="10500" width="15.42578125" style="35" customWidth="1"/>
    <col min="10501" max="10501" width="14.7109375" style="35" customWidth="1"/>
    <col min="10502" max="10752" width="9.140625" style="35"/>
    <col min="10753" max="10753" width="5.140625" style="35" bestFit="1" customWidth="1"/>
    <col min="10754" max="10754" width="38" style="35" customWidth="1"/>
    <col min="10755" max="10755" width="22.42578125" style="35" customWidth="1"/>
    <col min="10756" max="10756" width="15.42578125" style="35" customWidth="1"/>
    <col min="10757" max="10757" width="14.7109375" style="35" customWidth="1"/>
    <col min="10758" max="11008" width="9.140625" style="35"/>
    <col min="11009" max="11009" width="5.140625" style="35" bestFit="1" customWidth="1"/>
    <col min="11010" max="11010" width="38" style="35" customWidth="1"/>
    <col min="11011" max="11011" width="22.42578125" style="35" customWidth="1"/>
    <col min="11012" max="11012" width="15.42578125" style="35" customWidth="1"/>
    <col min="11013" max="11013" width="14.7109375" style="35" customWidth="1"/>
    <col min="11014" max="11264" width="9.140625" style="35"/>
    <col min="11265" max="11265" width="5.140625" style="35" bestFit="1" customWidth="1"/>
    <col min="11266" max="11266" width="38" style="35" customWidth="1"/>
    <col min="11267" max="11267" width="22.42578125" style="35" customWidth="1"/>
    <col min="11268" max="11268" width="15.42578125" style="35" customWidth="1"/>
    <col min="11269" max="11269" width="14.7109375" style="35" customWidth="1"/>
    <col min="11270" max="11520" width="9.140625" style="35"/>
    <col min="11521" max="11521" width="5.140625" style="35" bestFit="1" customWidth="1"/>
    <col min="11522" max="11522" width="38" style="35" customWidth="1"/>
    <col min="11523" max="11523" width="22.42578125" style="35" customWidth="1"/>
    <col min="11524" max="11524" width="15.42578125" style="35" customWidth="1"/>
    <col min="11525" max="11525" width="14.7109375" style="35" customWidth="1"/>
    <col min="11526" max="11776" width="9.140625" style="35"/>
    <col min="11777" max="11777" width="5.140625" style="35" bestFit="1" customWidth="1"/>
    <col min="11778" max="11778" width="38" style="35" customWidth="1"/>
    <col min="11779" max="11779" width="22.42578125" style="35" customWidth="1"/>
    <col min="11780" max="11780" width="15.42578125" style="35" customWidth="1"/>
    <col min="11781" max="11781" width="14.7109375" style="35" customWidth="1"/>
    <col min="11782" max="12032" width="9.140625" style="35"/>
    <col min="12033" max="12033" width="5.140625" style="35" bestFit="1" customWidth="1"/>
    <col min="12034" max="12034" width="38" style="35" customWidth="1"/>
    <col min="12035" max="12035" width="22.42578125" style="35" customWidth="1"/>
    <col min="12036" max="12036" width="15.42578125" style="35" customWidth="1"/>
    <col min="12037" max="12037" width="14.7109375" style="35" customWidth="1"/>
    <col min="12038" max="12288" width="9.140625" style="35"/>
    <col min="12289" max="12289" width="5.140625" style="35" bestFit="1" customWidth="1"/>
    <col min="12290" max="12290" width="38" style="35" customWidth="1"/>
    <col min="12291" max="12291" width="22.42578125" style="35" customWidth="1"/>
    <col min="12292" max="12292" width="15.42578125" style="35" customWidth="1"/>
    <col min="12293" max="12293" width="14.7109375" style="35" customWidth="1"/>
    <col min="12294" max="12544" width="9.140625" style="35"/>
    <col min="12545" max="12545" width="5.140625" style="35" bestFit="1" customWidth="1"/>
    <col min="12546" max="12546" width="38" style="35" customWidth="1"/>
    <col min="12547" max="12547" width="22.42578125" style="35" customWidth="1"/>
    <col min="12548" max="12548" width="15.42578125" style="35" customWidth="1"/>
    <col min="12549" max="12549" width="14.7109375" style="35" customWidth="1"/>
    <col min="12550" max="12800" width="9.140625" style="35"/>
    <col min="12801" max="12801" width="5.140625" style="35" bestFit="1" customWidth="1"/>
    <col min="12802" max="12802" width="38" style="35" customWidth="1"/>
    <col min="12803" max="12803" width="22.42578125" style="35" customWidth="1"/>
    <col min="12804" max="12804" width="15.42578125" style="35" customWidth="1"/>
    <col min="12805" max="12805" width="14.7109375" style="35" customWidth="1"/>
    <col min="12806" max="13056" width="9.140625" style="35"/>
    <col min="13057" max="13057" width="5.140625" style="35" bestFit="1" customWidth="1"/>
    <col min="13058" max="13058" width="38" style="35" customWidth="1"/>
    <col min="13059" max="13059" width="22.42578125" style="35" customWidth="1"/>
    <col min="13060" max="13060" width="15.42578125" style="35" customWidth="1"/>
    <col min="13061" max="13061" width="14.7109375" style="35" customWidth="1"/>
    <col min="13062" max="13312" width="9.140625" style="35"/>
    <col min="13313" max="13313" width="5.140625" style="35" bestFit="1" customWidth="1"/>
    <col min="13314" max="13314" width="38" style="35" customWidth="1"/>
    <col min="13315" max="13315" width="22.42578125" style="35" customWidth="1"/>
    <col min="13316" max="13316" width="15.42578125" style="35" customWidth="1"/>
    <col min="13317" max="13317" width="14.7109375" style="35" customWidth="1"/>
    <col min="13318" max="13568" width="9.140625" style="35"/>
    <col min="13569" max="13569" width="5.140625" style="35" bestFit="1" customWidth="1"/>
    <col min="13570" max="13570" width="38" style="35" customWidth="1"/>
    <col min="13571" max="13571" width="22.42578125" style="35" customWidth="1"/>
    <col min="13572" max="13572" width="15.42578125" style="35" customWidth="1"/>
    <col min="13573" max="13573" width="14.7109375" style="35" customWidth="1"/>
    <col min="13574" max="13824" width="9.140625" style="35"/>
    <col min="13825" max="13825" width="5.140625" style="35" bestFit="1" customWidth="1"/>
    <col min="13826" max="13826" width="38" style="35" customWidth="1"/>
    <col min="13827" max="13827" width="22.42578125" style="35" customWidth="1"/>
    <col min="13828" max="13828" width="15.42578125" style="35" customWidth="1"/>
    <col min="13829" max="13829" width="14.7109375" style="35" customWidth="1"/>
    <col min="13830" max="14080" width="9.140625" style="35"/>
    <col min="14081" max="14081" width="5.140625" style="35" bestFit="1" customWidth="1"/>
    <col min="14082" max="14082" width="38" style="35" customWidth="1"/>
    <col min="14083" max="14083" width="22.42578125" style="35" customWidth="1"/>
    <col min="14084" max="14084" width="15.42578125" style="35" customWidth="1"/>
    <col min="14085" max="14085" width="14.7109375" style="35" customWidth="1"/>
    <col min="14086" max="14336" width="9.140625" style="35"/>
    <col min="14337" max="14337" width="5.140625" style="35" bestFit="1" customWidth="1"/>
    <col min="14338" max="14338" width="38" style="35" customWidth="1"/>
    <col min="14339" max="14339" width="22.42578125" style="35" customWidth="1"/>
    <col min="14340" max="14340" width="15.42578125" style="35" customWidth="1"/>
    <col min="14341" max="14341" width="14.7109375" style="35" customWidth="1"/>
    <col min="14342" max="14592" width="9.140625" style="35"/>
    <col min="14593" max="14593" width="5.140625" style="35" bestFit="1" customWidth="1"/>
    <col min="14594" max="14594" width="38" style="35" customWidth="1"/>
    <col min="14595" max="14595" width="22.42578125" style="35" customWidth="1"/>
    <col min="14596" max="14596" width="15.42578125" style="35" customWidth="1"/>
    <col min="14597" max="14597" width="14.7109375" style="35" customWidth="1"/>
    <col min="14598" max="14848" width="9.140625" style="35"/>
    <col min="14849" max="14849" width="5.140625" style="35" bestFit="1" customWidth="1"/>
    <col min="14850" max="14850" width="38" style="35" customWidth="1"/>
    <col min="14851" max="14851" width="22.42578125" style="35" customWidth="1"/>
    <col min="14852" max="14852" width="15.42578125" style="35" customWidth="1"/>
    <col min="14853" max="14853" width="14.7109375" style="35" customWidth="1"/>
    <col min="14854" max="15104" width="9.140625" style="35"/>
    <col min="15105" max="15105" width="5.140625" style="35" bestFit="1" customWidth="1"/>
    <col min="15106" max="15106" width="38" style="35" customWidth="1"/>
    <col min="15107" max="15107" width="22.42578125" style="35" customWidth="1"/>
    <col min="15108" max="15108" width="15.42578125" style="35" customWidth="1"/>
    <col min="15109" max="15109" width="14.7109375" style="35" customWidth="1"/>
    <col min="15110" max="15360" width="9.140625" style="35"/>
    <col min="15361" max="15361" width="5.140625" style="35" bestFit="1" customWidth="1"/>
    <col min="15362" max="15362" width="38" style="35" customWidth="1"/>
    <col min="15363" max="15363" width="22.42578125" style="35" customWidth="1"/>
    <col min="15364" max="15364" width="15.42578125" style="35" customWidth="1"/>
    <col min="15365" max="15365" width="14.7109375" style="35" customWidth="1"/>
    <col min="15366" max="15616" width="9.140625" style="35"/>
    <col min="15617" max="15617" width="5.140625" style="35" bestFit="1" customWidth="1"/>
    <col min="15618" max="15618" width="38" style="35" customWidth="1"/>
    <col min="15619" max="15619" width="22.42578125" style="35" customWidth="1"/>
    <col min="15620" max="15620" width="15.42578125" style="35" customWidth="1"/>
    <col min="15621" max="15621" width="14.7109375" style="35" customWidth="1"/>
    <col min="15622" max="15872" width="9.140625" style="35"/>
    <col min="15873" max="15873" width="5.140625" style="35" bestFit="1" customWidth="1"/>
    <col min="15874" max="15874" width="38" style="35" customWidth="1"/>
    <col min="15875" max="15875" width="22.42578125" style="35" customWidth="1"/>
    <col min="15876" max="15876" width="15.42578125" style="35" customWidth="1"/>
    <col min="15877" max="15877" width="14.7109375" style="35" customWidth="1"/>
    <col min="15878" max="16128" width="9.140625" style="35"/>
    <col min="16129" max="16129" width="5.140625" style="35" bestFit="1" customWidth="1"/>
    <col min="16130" max="16130" width="38" style="35" customWidth="1"/>
    <col min="16131" max="16131" width="22.42578125" style="35" customWidth="1"/>
    <col min="16132" max="16132" width="15.42578125" style="35" customWidth="1"/>
    <col min="16133" max="16133" width="14.7109375" style="35" customWidth="1"/>
    <col min="16134" max="16384" width="9.140625" style="35"/>
  </cols>
  <sheetData>
    <row r="1" spans="1:7" ht="17.25" customHeight="1" x14ac:dyDescent="0.25">
      <c r="A1" s="2" t="s">
        <v>0</v>
      </c>
    </row>
    <row r="2" spans="1:7" ht="24.75" customHeight="1" x14ac:dyDescent="0.25">
      <c r="A2" s="102" t="s">
        <v>335</v>
      </c>
      <c r="B2" s="102"/>
      <c r="C2" s="102"/>
      <c r="D2" s="102"/>
      <c r="E2" s="102"/>
    </row>
    <row r="3" spans="1:7" ht="17.25" customHeight="1" x14ac:dyDescent="0.25">
      <c r="A3" s="103" t="s">
        <v>349</v>
      </c>
      <c r="B3" s="103"/>
      <c r="C3" s="103"/>
      <c r="D3" s="103"/>
      <c r="E3" s="103"/>
      <c r="F3" s="36"/>
      <c r="G3" s="36"/>
    </row>
    <row r="4" spans="1:7" ht="10.5" customHeight="1" x14ac:dyDescent="0.25"/>
    <row r="5" spans="1:7" ht="30.75" customHeight="1" x14ac:dyDescent="0.25">
      <c r="A5" s="83" t="s">
        <v>1</v>
      </c>
      <c r="B5" s="83" t="s">
        <v>2</v>
      </c>
      <c r="C5" s="83" t="s">
        <v>3</v>
      </c>
      <c r="D5" s="83" t="s">
        <v>336</v>
      </c>
      <c r="E5" s="83" t="s">
        <v>337</v>
      </c>
    </row>
    <row r="6" spans="1:7" ht="17.25" customHeight="1" x14ac:dyDescent="0.25">
      <c r="A6" s="84" t="s">
        <v>4</v>
      </c>
      <c r="B6" s="84" t="s">
        <v>5</v>
      </c>
      <c r="C6" s="85"/>
      <c r="D6" s="86"/>
      <c r="E6" s="86"/>
    </row>
    <row r="7" spans="1:7" ht="17.25" customHeight="1" x14ac:dyDescent="0.25">
      <c r="A7" s="87">
        <v>1</v>
      </c>
      <c r="B7" s="88" t="s">
        <v>6</v>
      </c>
      <c r="C7" s="85" t="s">
        <v>7</v>
      </c>
      <c r="D7" s="89">
        <v>42634</v>
      </c>
      <c r="E7" s="89">
        <v>42639</v>
      </c>
    </row>
    <row r="8" spans="1:7" ht="17.25" customHeight="1" x14ac:dyDescent="0.25">
      <c r="A8" s="87">
        <v>2</v>
      </c>
      <c r="B8" s="88" t="s">
        <v>8</v>
      </c>
      <c r="C8" s="85" t="s">
        <v>9</v>
      </c>
      <c r="D8" s="89">
        <v>42642</v>
      </c>
      <c r="E8" s="89">
        <v>42648</v>
      </c>
    </row>
    <row r="9" spans="1:7" ht="17.25" customHeight="1" x14ac:dyDescent="0.25">
      <c r="A9" s="87">
        <v>3</v>
      </c>
      <c r="B9" s="88" t="s">
        <v>10</v>
      </c>
      <c r="C9" s="85" t="s">
        <v>11</v>
      </c>
      <c r="D9" s="90">
        <v>42681</v>
      </c>
      <c r="E9" s="90">
        <v>42667</v>
      </c>
    </row>
    <row r="10" spans="1:7" ht="17.25" customHeight="1" x14ac:dyDescent="0.25">
      <c r="A10" s="87">
        <v>4</v>
      </c>
      <c r="B10" s="88" t="s">
        <v>333</v>
      </c>
      <c r="C10" s="85" t="s">
        <v>12</v>
      </c>
      <c r="D10" s="90">
        <v>42662</v>
      </c>
      <c r="E10" s="90">
        <v>42684</v>
      </c>
    </row>
    <row r="11" spans="1:7" ht="17.25" customHeight="1" x14ac:dyDescent="0.25">
      <c r="A11" s="87">
        <v>5</v>
      </c>
      <c r="B11" s="88" t="s">
        <v>13</v>
      </c>
      <c r="C11" s="85" t="s">
        <v>14</v>
      </c>
      <c r="D11" s="91" t="s">
        <v>15</v>
      </c>
      <c r="E11" s="91" t="s">
        <v>16</v>
      </c>
    </row>
    <row r="12" spans="1:7" ht="17.25" customHeight="1" x14ac:dyDescent="0.25">
      <c r="A12" s="87">
        <v>6</v>
      </c>
      <c r="B12" s="88" t="s">
        <v>17</v>
      </c>
      <c r="C12" s="85" t="s">
        <v>18</v>
      </c>
      <c r="D12" s="86">
        <v>42648</v>
      </c>
      <c r="E12" s="86" t="s">
        <v>19</v>
      </c>
    </row>
    <row r="13" spans="1:7" ht="17.25" customHeight="1" x14ac:dyDescent="0.25">
      <c r="A13" s="87">
        <v>7</v>
      </c>
      <c r="B13" s="88" t="s">
        <v>20</v>
      </c>
      <c r="C13" s="85" t="s">
        <v>21</v>
      </c>
      <c r="D13" s="86">
        <v>42664</v>
      </c>
      <c r="E13" s="86">
        <v>42669</v>
      </c>
    </row>
    <row r="14" spans="1:7" ht="17.25" customHeight="1" x14ac:dyDescent="0.25">
      <c r="A14" s="87">
        <v>8</v>
      </c>
      <c r="B14" s="88" t="s">
        <v>22</v>
      </c>
      <c r="C14" s="85" t="s">
        <v>23</v>
      </c>
      <c r="D14" s="86">
        <v>42661</v>
      </c>
      <c r="E14" s="86">
        <v>42664</v>
      </c>
    </row>
    <row r="15" spans="1:7" ht="17.25" customHeight="1" x14ac:dyDescent="0.25">
      <c r="A15" s="87">
        <v>9</v>
      </c>
      <c r="B15" s="88" t="s">
        <v>332</v>
      </c>
      <c r="C15" s="92" t="s">
        <v>24</v>
      </c>
      <c r="D15" s="86">
        <v>42660</v>
      </c>
      <c r="E15" s="86">
        <v>42667</v>
      </c>
    </row>
    <row r="16" spans="1:7" ht="17.25" customHeight="1" x14ac:dyDescent="0.25">
      <c r="A16" s="87">
        <v>10</v>
      </c>
      <c r="B16" s="88" t="s">
        <v>25</v>
      </c>
      <c r="C16" s="85" t="s">
        <v>26</v>
      </c>
      <c r="D16" s="86">
        <v>42654</v>
      </c>
      <c r="E16" s="86">
        <v>42655</v>
      </c>
    </row>
    <row r="17" spans="1:7" ht="17.25" customHeight="1" x14ac:dyDescent="0.25">
      <c r="A17" s="87" t="s">
        <v>75</v>
      </c>
      <c r="B17" s="88" t="s">
        <v>342</v>
      </c>
      <c r="C17" s="85" t="s">
        <v>343</v>
      </c>
      <c r="D17" s="86">
        <v>42720</v>
      </c>
      <c r="E17" s="86">
        <v>42733</v>
      </c>
    </row>
    <row r="18" spans="1:7" s="2" customFormat="1" ht="17.25" customHeight="1" x14ac:dyDescent="0.25">
      <c r="A18" s="84" t="s">
        <v>27</v>
      </c>
      <c r="B18" s="93" t="s">
        <v>28</v>
      </c>
      <c r="C18" s="94"/>
      <c r="D18" s="95"/>
      <c r="E18" s="95"/>
    </row>
    <row r="19" spans="1:7" ht="17.25" customHeight="1" x14ac:dyDescent="0.25">
      <c r="A19" s="87" t="s">
        <v>44</v>
      </c>
      <c r="B19" s="88" t="s">
        <v>29</v>
      </c>
      <c r="C19" s="85" t="s">
        <v>30</v>
      </c>
      <c r="D19" s="86">
        <v>42663</v>
      </c>
      <c r="E19" s="86">
        <v>42670</v>
      </c>
    </row>
    <row r="20" spans="1:7" ht="17.25" customHeight="1" x14ac:dyDescent="0.25">
      <c r="A20" s="87" t="s">
        <v>47</v>
      </c>
      <c r="B20" s="88" t="s">
        <v>31</v>
      </c>
      <c r="C20" s="85" t="s">
        <v>32</v>
      </c>
      <c r="D20" s="89">
        <v>42647</v>
      </c>
      <c r="E20" s="89">
        <v>42650</v>
      </c>
    </row>
    <row r="21" spans="1:7" ht="17.25" customHeight="1" x14ac:dyDescent="0.25">
      <c r="A21" s="87" t="s">
        <v>50</v>
      </c>
      <c r="B21" s="88" t="s">
        <v>33</v>
      </c>
      <c r="C21" s="85" t="s">
        <v>34</v>
      </c>
      <c r="D21" s="86" t="s">
        <v>35</v>
      </c>
      <c r="E21" s="91" t="s">
        <v>36</v>
      </c>
    </row>
    <row r="22" spans="1:7" ht="17.25" customHeight="1" x14ac:dyDescent="0.25">
      <c r="A22" s="87" t="s">
        <v>53</v>
      </c>
      <c r="B22" s="88" t="s">
        <v>37</v>
      </c>
      <c r="C22" s="85" t="s">
        <v>38</v>
      </c>
      <c r="D22" s="86">
        <v>42641</v>
      </c>
      <c r="E22" s="86">
        <v>42647</v>
      </c>
    </row>
    <row r="23" spans="1:7" ht="17.25" customHeight="1" x14ac:dyDescent="0.25">
      <c r="A23" s="87" t="s">
        <v>56</v>
      </c>
      <c r="B23" s="88" t="s">
        <v>334</v>
      </c>
      <c r="C23" s="85" t="s">
        <v>39</v>
      </c>
      <c r="D23" s="86">
        <v>42639</v>
      </c>
      <c r="E23" s="86">
        <v>42640</v>
      </c>
    </row>
    <row r="24" spans="1:7" s="2" customFormat="1" ht="17.25" customHeight="1" x14ac:dyDescent="0.25">
      <c r="A24" s="84" t="s">
        <v>40</v>
      </c>
      <c r="B24" s="93" t="s">
        <v>41</v>
      </c>
      <c r="C24" s="85"/>
      <c r="D24" s="89"/>
      <c r="E24" s="89"/>
      <c r="F24" s="35"/>
      <c r="G24" s="35"/>
    </row>
    <row r="25" spans="1:7" ht="17.25" customHeight="1" x14ac:dyDescent="0.25">
      <c r="A25" s="84" t="s">
        <v>42</v>
      </c>
      <c r="B25" s="93" t="s">
        <v>43</v>
      </c>
      <c r="C25" s="96"/>
      <c r="D25" s="95"/>
      <c r="E25" s="95"/>
      <c r="F25" s="2"/>
      <c r="G25" s="2"/>
    </row>
    <row r="26" spans="1:7" ht="17.25" customHeight="1" x14ac:dyDescent="0.25">
      <c r="A26" s="87" t="s">
        <v>44</v>
      </c>
      <c r="B26" s="88" t="s">
        <v>45</v>
      </c>
      <c r="C26" s="85" t="s">
        <v>46</v>
      </c>
      <c r="D26" s="86">
        <v>42635</v>
      </c>
      <c r="E26" s="86">
        <v>42671</v>
      </c>
    </row>
    <row r="27" spans="1:7" ht="17.25" customHeight="1" x14ac:dyDescent="0.25">
      <c r="A27" s="87" t="s">
        <v>47</v>
      </c>
      <c r="B27" s="88" t="s">
        <v>48</v>
      </c>
      <c r="C27" s="85" t="s">
        <v>49</v>
      </c>
      <c r="D27" s="86">
        <v>42643</v>
      </c>
      <c r="E27" s="86">
        <v>42629</v>
      </c>
    </row>
    <row r="28" spans="1:7" ht="17.25" customHeight="1" x14ac:dyDescent="0.25">
      <c r="A28" s="87" t="s">
        <v>50</v>
      </c>
      <c r="B28" s="88" t="s">
        <v>51</v>
      </c>
      <c r="C28" s="85" t="s">
        <v>52</v>
      </c>
      <c r="D28" s="86">
        <v>42681</v>
      </c>
      <c r="E28" s="86">
        <v>42684</v>
      </c>
    </row>
    <row r="29" spans="1:7" ht="17.25" customHeight="1" x14ac:dyDescent="0.25">
      <c r="A29" s="87" t="s">
        <v>53</v>
      </c>
      <c r="B29" s="88" t="s">
        <v>54</v>
      </c>
      <c r="C29" s="85" t="s">
        <v>55</v>
      </c>
      <c r="D29" s="86">
        <v>42632</v>
      </c>
      <c r="E29" s="86">
        <v>42641</v>
      </c>
    </row>
    <row r="30" spans="1:7" ht="17.25" customHeight="1" x14ac:dyDescent="0.25">
      <c r="A30" s="87" t="s">
        <v>56</v>
      </c>
      <c r="B30" s="88" t="s">
        <v>57</v>
      </c>
      <c r="C30" s="85" t="s">
        <v>58</v>
      </c>
      <c r="D30" s="86">
        <v>42643</v>
      </c>
      <c r="E30" s="86" t="s">
        <v>19</v>
      </c>
    </row>
    <row r="31" spans="1:7" ht="17.25" customHeight="1" x14ac:dyDescent="0.25">
      <c r="A31" s="87" t="s">
        <v>59</v>
      </c>
      <c r="B31" s="88" t="s">
        <v>60</v>
      </c>
      <c r="C31" s="85" t="s">
        <v>61</v>
      </c>
      <c r="D31" s="86">
        <v>42662</v>
      </c>
      <c r="E31" s="86">
        <v>42668</v>
      </c>
    </row>
    <row r="32" spans="1:7" ht="17.25" customHeight="1" x14ac:dyDescent="0.25">
      <c r="A32" s="87" t="s">
        <v>62</v>
      </c>
      <c r="B32" s="88" t="s">
        <v>63</v>
      </c>
      <c r="C32" s="85" t="s">
        <v>64</v>
      </c>
      <c r="D32" s="86">
        <v>42650</v>
      </c>
      <c r="E32" s="86">
        <v>42653</v>
      </c>
    </row>
    <row r="33" spans="1:5" ht="17.25" customHeight="1" x14ac:dyDescent="0.25">
      <c r="A33" s="87" t="s">
        <v>65</v>
      </c>
      <c r="B33" s="88" t="s">
        <v>66</v>
      </c>
      <c r="C33" s="85" t="s">
        <v>67</v>
      </c>
      <c r="D33" s="86">
        <v>42642</v>
      </c>
      <c r="E33" s="86">
        <v>42655</v>
      </c>
    </row>
    <row r="34" spans="1:5" ht="17.25" customHeight="1" x14ac:dyDescent="0.25">
      <c r="A34" s="87" t="s">
        <v>68</v>
      </c>
      <c r="B34" s="88" t="s">
        <v>69</v>
      </c>
      <c r="C34" s="85" t="s">
        <v>70</v>
      </c>
      <c r="D34" s="86">
        <v>42643</v>
      </c>
      <c r="E34" s="86" t="s">
        <v>71</v>
      </c>
    </row>
    <row r="35" spans="1:5" ht="17.25" customHeight="1" x14ac:dyDescent="0.25">
      <c r="A35" s="87" t="s">
        <v>72</v>
      </c>
      <c r="B35" s="88" t="s">
        <v>73</v>
      </c>
      <c r="C35" s="85" t="s">
        <v>74</v>
      </c>
      <c r="D35" s="86">
        <v>42647</v>
      </c>
      <c r="E35" s="86" t="s">
        <v>19</v>
      </c>
    </row>
    <row r="36" spans="1:5" ht="17.25" customHeight="1" x14ac:dyDescent="0.25">
      <c r="A36" s="87" t="s">
        <v>75</v>
      </c>
      <c r="B36" s="88" t="s">
        <v>76</v>
      </c>
      <c r="C36" s="85" t="s">
        <v>77</v>
      </c>
      <c r="D36" s="86">
        <v>42643</v>
      </c>
      <c r="E36" s="86" t="s">
        <v>19</v>
      </c>
    </row>
    <row r="37" spans="1:5" ht="17.25" customHeight="1" x14ac:dyDescent="0.25">
      <c r="A37" s="84" t="s">
        <v>78</v>
      </c>
      <c r="B37" s="93" t="s">
        <v>79</v>
      </c>
      <c r="C37" s="85"/>
      <c r="D37" s="86"/>
      <c r="E37" s="86"/>
    </row>
    <row r="38" spans="1:5" ht="17.25" customHeight="1" x14ac:dyDescent="0.25">
      <c r="A38" s="87" t="s">
        <v>80</v>
      </c>
      <c r="B38" s="88" t="s">
        <v>81</v>
      </c>
      <c r="C38" s="85" t="s">
        <v>82</v>
      </c>
      <c r="D38" s="86">
        <v>42642</v>
      </c>
      <c r="E38" s="86">
        <v>42647</v>
      </c>
    </row>
    <row r="39" spans="1:5" ht="17.25" customHeight="1" x14ac:dyDescent="0.25">
      <c r="A39" s="87" t="s">
        <v>83</v>
      </c>
      <c r="B39" s="88" t="s">
        <v>84</v>
      </c>
      <c r="C39" s="85" t="s">
        <v>85</v>
      </c>
      <c r="D39" s="86">
        <v>42654</v>
      </c>
      <c r="E39" s="86">
        <v>42657</v>
      </c>
    </row>
    <row r="40" spans="1:5" ht="17.25" customHeight="1" x14ac:dyDescent="0.25">
      <c r="A40" s="87" t="s">
        <v>86</v>
      </c>
      <c r="B40" s="88" t="s">
        <v>87</v>
      </c>
      <c r="C40" s="85" t="s">
        <v>88</v>
      </c>
      <c r="D40" s="86">
        <v>42649</v>
      </c>
      <c r="E40" s="86">
        <v>42655</v>
      </c>
    </row>
    <row r="41" spans="1:5" ht="17.25" customHeight="1" x14ac:dyDescent="0.25">
      <c r="A41" s="87" t="s">
        <v>89</v>
      </c>
      <c r="B41" s="88" t="s">
        <v>90</v>
      </c>
      <c r="C41" s="85" t="s">
        <v>91</v>
      </c>
      <c r="D41" s="86">
        <v>42690</v>
      </c>
      <c r="E41" s="86" t="s">
        <v>19</v>
      </c>
    </row>
    <row r="42" spans="1:5" ht="17.25" customHeight="1" x14ac:dyDescent="0.25">
      <c r="A42" s="84" t="s">
        <v>92</v>
      </c>
      <c r="B42" s="93" t="s">
        <v>93</v>
      </c>
      <c r="C42" s="85"/>
      <c r="D42" s="90"/>
      <c r="E42" s="90"/>
    </row>
    <row r="43" spans="1:5" ht="17.25" customHeight="1" x14ac:dyDescent="0.25">
      <c r="A43" s="97">
        <v>16</v>
      </c>
      <c r="B43" s="88" t="s">
        <v>94</v>
      </c>
      <c r="C43" s="85" t="s">
        <v>95</v>
      </c>
      <c r="D43" s="90">
        <v>42641</v>
      </c>
      <c r="E43" s="90">
        <v>42646</v>
      </c>
    </row>
    <row r="44" spans="1:5" ht="17.25" customHeight="1" x14ac:dyDescent="0.25">
      <c r="A44" s="97">
        <v>17</v>
      </c>
      <c r="B44" s="88" t="s">
        <v>96</v>
      </c>
      <c r="C44" s="85" t="s">
        <v>97</v>
      </c>
      <c r="D44" s="90">
        <v>42643</v>
      </c>
      <c r="E44" s="90">
        <v>42649</v>
      </c>
    </row>
    <row r="45" spans="1:5" ht="17.25" customHeight="1" x14ac:dyDescent="0.25">
      <c r="A45" s="97">
        <v>18</v>
      </c>
      <c r="B45" s="88" t="s">
        <v>98</v>
      </c>
      <c r="C45" s="85" t="s">
        <v>99</v>
      </c>
      <c r="D45" s="90">
        <v>42646</v>
      </c>
      <c r="E45" s="90">
        <v>42650</v>
      </c>
    </row>
    <row r="46" spans="1:5" ht="17.25" customHeight="1" x14ac:dyDescent="0.25">
      <c r="A46" s="97">
        <v>19</v>
      </c>
      <c r="B46" s="88" t="s">
        <v>100</v>
      </c>
      <c r="C46" s="85" t="s">
        <v>101</v>
      </c>
      <c r="D46" s="90">
        <v>42647</v>
      </c>
      <c r="E46" s="90">
        <v>42650</v>
      </c>
    </row>
    <row r="47" spans="1:5" ht="17.25" customHeight="1" x14ac:dyDescent="0.25">
      <c r="A47" s="97">
        <v>20</v>
      </c>
      <c r="B47" s="88" t="s">
        <v>102</v>
      </c>
      <c r="C47" s="85" t="s">
        <v>103</v>
      </c>
      <c r="D47" s="90">
        <v>42648</v>
      </c>
      <c r="E47" s="90">
        <v>42655</v>
      </c>
    </row>
    <row r="48" spans="1:5" ht="17.25" customHeight="1" x14ac:dyDescent="0.25">
      <c r="A48" s="97">
        <v>21</v>
      </c>
      <c r="B48" s="88" t="s">
        <v>104</v>
      </c>
      <c r="C48" s="85" t="s">
        <v>105</v>
      </c>
      <c r="D48" s="90">
        <v>42643</v>
      </c>
      <c r="E48" s="90">
        <v>42655</v>
      </c>
    </row>
    <row r="49" spans="1:5" ht="17.25" customHeight="1" x14ac:dyDescent="0.25">
      <c r="A49" s="97">
        <v>22</v>
      </c>
      <c r="B49" s="88" t="s">
        <v>106</v>
      </c>
      <c r="C49" s="85" t="s">
        <v>107</v>
      </c>
      <c r="D49" s="90">
        <v>42650</v>
      </c>
      <c r="E49" s="90">
        <v>42657</v>
      </c>
    </row>
    <row r="50" spans="1:5" ht="17.25" customHeight="1" x14ac:dyDescent="0.25">
      <c r="A50" s="97">
        <v>23</v>
      </c>
      <c r="B50" s="88" t="s">
        <v>108</v>
      </c>
      <c r="C50" s="85" t="s">
        <v>109</v>
      </c>
      <c r="D50" s="90">
        <v>42642</v>
      </c>
      <c r="E50" s="90">
        <v>42661</v>
      </c>
    </row>
    <row r="51" spans="1:5" ht="17.25" customHeight="1" x14ac:dyDescent="0.25">
      <c r="A51" s="97">
        <v>24</v>
      </c>
      <c r="B51" s="88" t="s">
        <v>110</v>
      </c>
      <c r="C51" s="85" t="s">
        <v>111</v>
      </c>
      <c r="D51" s="90">
        <v>42663</v>
      </c>
      <c r="E51" s="90">
        <v>42667</v>
      </c>
    </row>
    <row r="52" spans="1:5" ht="17.25" customHeight="1" x14ac:dyDescent="0.25">
      <c r="A52" s="97">
        <v>25</v>
      </c>
      <c r="B52" s="88" t="s">
        <v>112</v>
      </c>
      <c r="C52" s="85" t="s">
        <v>113</v>
      </c>
      <c r="D52" s="90">
        <v>42641</v>
      </c>
      <c r="E52" s="90" t="s">
        <v>19</v>
      </c>
    </row>
    <row r="53" spans="1:5" ht="17.25" customHeight="1" x14ac:dyDescent="0.25">
      <c r="A53" s="84" t="s">
        <v>114</v>
      </c>
      <c r="B53" s="93" t="s">
        <v>115</v>
      </c>
      <c r="C53" s="85"/>
      <c r="D53" s="89"/>
      <c r="E53" s="89"/>
    </row>
    <row r="54" spans="1:5" ht="17.25" customHeight="1" x14ac:dyDescent="0.25">
      <c r="A54" s="87" t="s">
        <v>116</v>
      </c>
      <c r="B54" s="88" t="s">
        <v>117</v>
      </c>
      <c r="C54" s="85" t="s">
        <v>118</v>
      </c>
      <c r="D54" s="86">
        <v>42669</v>
      </c>
      <c r="E54" s="86">
        <v>42675</v>
      </c>
    </row>
    <row r="55" spans="1:5" ht="17.25" customHeight="1" x14ac:dyDescent="0.25">
      <c r="A55" s="87" t="s">
        <v>119</v>
      </c>
      <c r="B55" s="88" t="s">
        <v>120</v>
      </c>
      <c r="C55" s="85" t="s">
        <v>121</v>
      </c>
      <c r="D55" s="86">
        <v>42664</v>
      </c>
      <c r="E55" s="86">
        <v>42668</v>
      </c>
    </row>
    <row r="56" spans="1:5" ht="17.25" customHeight="1" x14ac:dyDescent="0.25">
      <c r="A56" s="87" t="s">
        <v>122</v>
      </c>
      <c r="B56" s="88" t="s">
        <v>123</v>
      </c>
      <c r="C56" s="85" t="s">
        <v>124</v>
      </c>
      <c r="D56" s="86">
        <v>42653</v>
      </c>
      <c r="E56" s="86">
        <v>42663</v>
      </c>
    </row>
    <row r="57" spans="1:5" ht="17.25" customHeight="1" x14ac:dyDescent="0.25">
      <c r="A57" s="87" t="s">
        <v>125</v>
      </c>
      <c r="B57" s="88" t="s">
        <v>126</v>
      </c>
      <c r="C57" s="85" t="s">
        <v>127</v>
      </c>
      <c r="D57" s="86">
        <v>42642</v>
      </c>
      <c r="E57" s="86">
        <v>42646</v>
      </c>
    </row>
    <row r="58" spans="1:5" ht="17.25" customHeight="1" x14ac:dyDescent="0.25">
      <c r="A58" s="87" t="s">
        <v>128</v>
      </c>
      <c r="B58" s="88" t="s">
        <v>129</v>
      </c>
      <c r="C58" s="85" t="s">
        <v>130</v>
      </c>
      <c r="D58" s="86"/>
      <c r="E58" s="86" t="s">
        <v>19</v>
      </c>
    </row>
    <row r="59" spans="1:5" ht="17.25" customHeight="1" x14ac:dyDescent="0.25">
      <c r="A59" s="84" t="s">
        <v>131</v>
      </c>
      <c r="B59" s="93" t="s">
        <v>132</v>
      </c>
      <c r="C59" s="85"/>
      <c r="D59" s="86"/>
      <c r="E59" s="86"/>
    </row>
    <row r="60" spans="1:5" ht="17.25" customHeight="1" x14ac:dyDescent="0.25">
      <c r="A60" s="87" t="s">
        <v>133</v>
      </c>
      <c r="B60" s="88" t="s">
        <v>134</v>
      </c>
      <c r="C60" s="85" t="s">
        <v>135</v>
      </c>
      <c r="D60" s="91" t="s">
        <v>16</v>
      </c>
      <c r="E60" s="91" t="s">
        <v>136</v>
      </c>
    </row>
    <row r="61" spans="1:5" ht="17.25" customHeight="1" x14ac:dyDescent="0.25">
      <c r="A61" s="87" t="s">
        <v>137</v>
      </c>
      <c r="B61" s="88" t="s">
        <v>138</v>
      </c>
      <c r="C61" s="85" t="s">
        <v>139</v>
      </c>
      <c r="D61" s="91" t="s">
        <v>140</v>
      </c>
      <c r="E61" s="86" t="s">
        <v>141</v>
      </c>
    </row>
    <row r="62" spans="1:5" ht="17.25" customHeight="1" x14ac:dyDescent="0.25">
      <c r="A62" s="87" t="s">
        <v>142</v>
      </c>
      <c r="B62" s="88" t="s">
        <v>143</v>
      </c>
      <c r="C62" s="85" t="s">
        <v>135</v>
      </c>
      <c r="D62" s="86" t="s">
        <v>144</v>
      </c>
      <c r="E62" s="91" t="s">
        <v>145</v>
      </c>
    </row>
    <row r="63" spans="1:5" ht="17.25" customHeight="1" x14ac:dyDescent="0.25">
      <c r="A63" s="87" t="s">
        <v>146</v>
      </c>
      <c r="B63" s="88" t="s">
        <v>147</v>
      </c>
      <c r="C63" s="85" t="s">
        <v>148</v>
      </c>
      <c r="D63" s="91" t="s">
        <v>149</v>
      </c>
      <c r="E63" s="86" t="s">
        <v>150</v>
      </c>
    </row>
    <row r="64" spans="1:5" ht="17.25" customHeight="1" x14ac:dyDescent="0.25">
      <c r="A64" s="87" t="s">
        <v>151</v>
      </c>
      <c r="B64" s="88" t="s">
        <v>152</v>
      </c>
      <c r="C64" s="85" t="s">
        <v>153</v>
      </c>
      <c r="D64" s="91">
        <v>42725</v>
      </c>
      <c r="E64" s="86">
        <v>42730</v>
      </c>
    </row>
    <row r="65" spans="1:5" ht="17.25" customHeight="1" x14ac:dyDescent="0.25">
      <c r="A65" s="87" t="s">
        <v>154</v>
      </c>
      <c r="B65" s="88" t="s">
        <v>155</v>
      </c>
      <c r="C65" s="85" t="s">
        <v>325</v>
      </c>
      <c r="D65" s="91">
        <v>42724</v>
      </c>
      <c r="E65" s="86" t="s">
        <v>19</v>
      </c>
    </row>
    <row r="66" spans="1:5" ht="17.25" customHeight="1" x14ac:dyDescent="0.25">
      <c r="A66" s="84" t="s">
        <v>156</v>
      </c>
      <c r="B66" s="93" t="s">
        <v>157</v>
      </c>
      <c r="C66" s="85"/>
      <c r="D66" s="89"/>
      <c r="E66" s="89"/>
    </row>
    <row r="67" spans="1:5" ht="17.25" customHeight="1" x14ac:dyDescent="0.25">
      <c r="A67" s="87" t="s">
        <v>158</v>
      </c>
      <c r="B67" s="88" t="s">
        <v>159</v>
      </c>
      <c r="C67" s="92" t="s">
        <v>160</v>
      </c>
      <c r="D67" s="86">
        <v>42639</v>
      </c>
      <c r="E67" s="86">
        <v>42642</v>
      </c>
    </row>
    <row r="68" spans="1:5" ht="17.25" customHeight="1" x14ac:dyDescent="0.25">
      <c r="A68" s="87" t="s">
        <v>161</v>
      </c>
      <c r="B68" s="88" t="s">
        <v>162</v>
      </c>
      <c r="C68" s="85" t="s">
        <v>163</v>
      </c>
      <c r="D68" s="86">
        <v>42653</v>
      </c>
      <c r="E68" s="86">
        <v>42661</v>
      </c>
    </row>
    <row r="69" spans="1:5" ht="17.25" customHeight="1" x14ac:dyDescent="0.25">
      <c r="A69" s="87" t="s">
        <v>164</v>
      </c>
      <c r="B69" s="88" t="s">
        <v>165</v>
      </c>
      <c r="C69" s="85" t="s">
        <v>166</v>
      </c>
      <c r="D69" s="86">
        <v>42664</v>
      </c>
      <c r="E69" s="86">
        <v>42670</v>
      </c>
    </row>
    <row r="70" spans="1:5" ht="17.25" customHeight="1" x14ac:dyDescent="0.25">
      <c r="A70" s="87" t="s">
        <v>167</v>
      </c>
      <c r="B70" s="88" t="s">
        <v>168</v>
      </c>
      <c r="C70" s="85" t="s">
        <v>169</v>
      </c>
      <c r="D70" s="86">
        <v>42662</v>
      </c>
      <c r="E70" s="86">
        <v>42667</v>
      </c>
    </row>
    <row r="71" spans="1:5" ht="17.25" customHeight="1" x14ac:dyDescent="0.25">
      <c r="A71" s="87" t="s">
        <v>170</v>
      </c>
      <c r="B71" s="88" t="s">
        <v>171</v>
      </c>
      <c r="C71" s="85" t="s">
        <v>172</v>
      </c>
      <c r="D71" s="86">
        <v>42669</v>
      </c>
      <c r="E71" s="86">
        <v>42674</v>
      </c>
    </row>
    <row r="72" spans="1:5" ht="17.25" customHeight="1" x14ac:dyDescent="0.25">
      <c r="A72" s="84" t="s">
        <v>339</v>
      </c>
      <c r="B72" s="93" t="s">
        <v>173</v>
      </c>
      <c r="C72" s="85"/>
      <c r="D72" s="86"/>
      <c r="E72" s="86"/>
    </row>
    <row r="73" spans="1:5" ht="17.25" customHeight="1" x14ac:dyDescent="0.25">
      <c r="A73" s="87" t="s">
        <v>174</v>
      </c>
      <c r="B73" s="88" t="s">
        <v>175</v>
      </c>
      <c r="C73" s="85" t="s">
        <v>176</v>
      </c>
      <c r="D73" s="86">
        <v>42670</v>
      </c>
      <c r="E73" s="86">
        <v>42675</v>
      </c>
    </row>
    <row r="74" spans="1:5" ht="17.25" customHeight="1" x14ac:dyDescent="0.25">
      <c r="A74" s="87" t="s">
        <v>177</v>
      </c>
      <c r="B74" s="88" t="s">
        <v>178</v>
      </c>
      <c r="C74" s="85" t="s">
        <v>179</v>
      </c>
      <c r="D74" s="86">
        <v>42647</v>
      </c>
      <c r="E74" s="86">
        <v>42649</v>
      </c>
    </row>
    <row r="75" spans="1:5" ht="17.25" customHeight="1" x14ac:dyDescent="0.25">
      <c r="A75" s="87" t="s">
        <v>180</v>
      </c>
      <c r="B75" s="88" t="s">
        <v>181</v>
      </c>
      <c r="C75" s="85" t="s">
        <v>182</v>
      </c>
      <c r="D75" s="86">
        <v>42667</v>
      </c>
      <c r="E75" s="86">
        <v>42669</v>
      </c>
    </row>
    <row r="76" spans="1:5" ht="17.25" customHeight="1" x14ac:dyDescent="0.25">
      <c r="A76" s="87" t="s">
        <v>183</v>
      </c>
      <c r="B76" s="88" t="s">
        <v>184</v>
      </c>
      <c r="C76" s="85" t="s">
        <v>185</v>
      </c>
      <c r="D76" s="86">
        <v>42668</v>
      </c>
      <c r="E76" s="86">
        <v>42670</v>
      </c>
    </row>
    <row r="77" spans="1:5" ht="17.25" customHeight="1" x14ac:dyDescent="0.25">
      <c r="A77" s="87" t="s">
        <v>186</v>
      </c>
      <c r="B77" s="88" t="s">
        <v>187</v>
      </c>
      <c r="C77" s="85" t="s">
        <v>188</v>
      </c>
      <c r="D77" s="86">
        <v>42639</v>
      </c>
      <c r="E77" s="86">
        <v>42640</v>
      </c>
    </row>
    <row r="78" spans="1:5" ht="17.25" customHeight="1" x14ac:dyDescent="0.25">
      <c r="A78" s="87" t="s">
        <v>189</v>
      </c>
      <c r="B78" s="88" t="s">
        <v>190</v>
      </c>
      <c r="C78" s="85" t="s">
        <v>191</v>
      </c>
      <c r="D78" s="86">
        <v>42662</v>
      </c>
      <c r="E78" s="86">
        <v>42674</v>
      </c>
    </row>
    <row r="79" spans="1:5" ht="17.25" customHeight="1" x14ac:dyDescent="0.25">
      <c r="A79" s="87" t="s">
        <v>192</v>
      </c>
      <c r="B79" s="88" t="s">
        <v>193</v>
      </c>
      <c r="C79" s="85" t="s">
        <v>194</v>
      </c>
      <c r="D79" s="86">
        <v>42660</v>
      </c>
      <c r="E79" s="86">
        <v>42664</v>
      </c>
    </row>
    <row r="80" spans="1:5" ht="17.25" customHeight="1" x14ac:dyDescent="0.25">
      <c r="A80" s="87" t="s">
        <v>195</v>
      </c>
      <c r="B80" s="88" t="s">
        <v>196</v>
      </c>
      <c r="C80" s="85" t="s">
        <v>330</v>
      </c>
      <c r="D80" s="86">
        <v>42730</v>
      </c>
      <c r="E80" s="86" t="s">
        <v>19</v>
      </c>
    </row>
    <row r="81" spans="1:5" ht="17.25" customHeight="1" x14ac:dyDescent="0.25">
      <c r="A81" s="84" t="s">
        <v>338</v>
      </c>
      <c r="B81" s="93" t="s">
        <v>197</v>
      </c>
      <c r="C81" s="85"/>
      <c r="D81" s="86"/>
      <c r="E81" s="86"/>
    </row>
    <row r="82" spans="1:5" ht="17.25" customHeight="1" x14ac:dyDescent="0.25">
      <c r="A82" s="87" t="s">
        <v>198</v>
      </c>
      <c r="B82" s="88" t="s">
        <v>199</v>
      </c>
      <c r="C82" s="85" t="s">
        <v>200</v>
      </c>
      <c r="D82" s="86">
        <v>42643</v>
      </c>
      <c r="E82" s="86" t="s">
        <v>201</v>
      </c>
    </row>
    <row r="83" spans="1:5" ht="17.25" customHeight="1" x14ac:dyDescent="0.25">
      <c r="A83" s="87" t="s">
        <v>202</v>
      </c>
      <c r="B83" s="88" t="s">
        <v>203</v>
      </c>
      <c r="C83" s="85" t="s">
        <v>204</v>
      </c>
      <c r="D83" s="86">
        <v>42695</v>
      </c>
      <c r="E83" s="86">
        <v>42697</v>
      </c>
    </row>
    <row r="84" spans="1:5" ht="17.25" customHeight="1" x14ac:dyDescent="0.25">
      <c r="A84" s="87" t="s">
        <v>205</v>
      </c>
      <c r="B84" s="88" t="s">
        <v>206</v>
      </c>
      <c r="C84" s="85" t="s">
        <v>121</v>
      </c>
      <c r="D84" s="86">
        <v>42656</v>
      </c>
      <c r="E84" s="86">
        <v>42664</v>
      </c>
    </row>
    <row r="85" spans="1:5" ht="17.25" customHeight="1" x14ac:dyDescent="0.25">
      <c r="A85" s="87" t="s">
        <v>207</v>
      </c>
      <c r="B85" s="88" t="s">
        <v>208</v>
      </c>
      <c r="C85" s="85" t="s">
        <v>209</v>
      </c>
      <c r="D85" s="86">
        <v>42643</v>
      </c>
      <c r="E85" s="86">
        <v>42657</v>
      </c>
    </row>
    <row r="86" spans="1:5" ht="17.25" customHeight="1" x14ac:dyDescent="0.25">
      <c r="A86" s="87" t="s">
        <v>210</v>
      </c>
      <c r="B86" s="88" t="s">
        <v>211</v>
      </c>
      <c r="C86" s="85" t="s">
        <v>212</v>
      </c>
      <c r="D86" s="86">
        <v>42695</v>
      </c>
      <c r="E86" s="86">
        <v>42698</v>
      </c>
    </row>
    <row r="87" spans="1:5" ht="17.25" customHeight="1" x14ac:dyDescent="0.25">
      <c r="A87" s="87" t="s">
        <v>213</v>
      </c>
      <c r="B87" s="88" t="s">
        <v>214</v>
      </c>
      <c r="C87" s="85" t="s">
        <v>215</v>
      </c>
      <c r="D87" s="86">
        <v>42664</v>
      </c>
      <c r="E87" s="86">
        <v>42668</v>
      </c>
    </row>
    <row r="88" spans="1:5" ht="17.25" customHeight="1" x14ac:dyDescent="0.25">
      <c r="A88" s="87" t="s">
        <v>216</v>
      </c>
      <c r="B88" s="88" t="s">
        <v>217</v>
      </c>
      <c r="C88" s="85"/>
      <c r="D88" s="85"/>
      <c r="E88" s="85" t="s">
        <v>19</v>
      </c>
    </row>
    <row r="89" spans="1:5" ht="17.25" customHeight="1" x14ac:dyDescent="0.25">
      <c r="A89" s="87" t="s">
        <v>218</v>
      </c>
      <c r="B89" s="88" t="s">
        <v>219</v>
      </c>
      <c r="C89" s="85"/>
      <c r="D89" s="85"/>
      <c r="E89" s="85" t="s">
        <v>19</v>
      </c>
    </row>
    <row r="90" spans="1:5" ht="17.25" customHeight="1" x14ac:dyDescent="0.25">
      <c r="A90" s="87" t="s">
        <v>220</v>
      </c>
      <c r="B90" s="88" t="s">
        <v>221</v>
      </c>
      <c r="C90" s="85" t="s">
        <v>222</v>
      </c>
      <c r="D90" s="86">
        <v>42718</v>
      </c>
      <c r="E90" s="98">
        <v>42723</v>
      </c>
    </row>
    <row r="91" spans="1:5" ht="17.25" customHeight="1" x14ac:dyDescent="0.25">
      <c r="A91" s="87" t="s">
        <v>223</v>
      </c>
      <c r="B91" s="88" t="s">
        <v>224</v>
      </c>
      <c r="C91" s="85"/>
      <c r="D91" s="86"/>
      <c r="E91" s="86" t="s">
        <v>19</v>
      </c>
    </row>
    <row r="92" spans="1:5" ht="17.25" customHeight="1" x14ac:dyDescent="0.25">
      <c r="A92" s="87" t="s">
        <v>225</v>
      </c>
      <c r="B92" s="88" t="s">
        <v>226</v>
      </c>
      <c r="C92" s="99" t="s">
        <v>326</v>
      </c>
      <c r="D92" s="98">
        <v>42676</v>
      </c>
      <c r="E92" s="86" t="s">
        <v>19</v>
      </c>
    </row>
    <row r="93" spans="1:5" ht="17.25" customHeight="1" x14ac:dyDescent="0.25">
      <c r="A93" s="87" t="s">
        <v>328</v>
      </c>
      <c r="B93" s="88" t="s">
        <v>329</v>
      </c>
      <c r="C93" s="99" t="s">
        <v>327</v>
      </c>
      <c r="D93" s="98">
        <v>42723</v>
      </c>
      <c r="E93" s="98">
        <v>42725</v>
      </c>
    </row>
  </sheetData>
  <mergeCells count="2">
    <mergeCell ref="A2:E2"/>
    <mergeCell ref="A3:E3"/>
  </mergeCells>
  <pageMargins left="0.51181102362204722" right="0.31496062992125984" top="0.55118110236220474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A3" sqref="A3:G3"/>
    </sheetView>
  </sheetViews>
  <sheetFormatPr defaultRowHeight="17.25" x14ac:dyDescent="0.3"/>
  <cols>
    <col min="1" max="1" width="4.42578125" style="3" customWidth="1"/>
    <col min="2" max="2" width="38.42578125" style="3" customWidth="1"/>
    <col min="3" max="3" width="12" style="3" customWidth="1"/>
    <col min="4" max="7" width="9.85546875" style="3" customWidth="1"/>
    <col min="8" max="13" width="9.28515625" style="3" bestFit="1" customWidth="1"/>
    <col min="14" max="14" width="10.28515625" style="3" bestFit="1" customWidth="1"/>
    <col min="15" max="15" width="9.5703125" style="3" bestFit="1" customWidth="1"/>
    <col min="16" max="256" width="9.140625" style="3"/>
    <col min="257" max="257" width="4.42578125" style="3" customWidth="1"/>
    <col min="258" max="258" width="38.42578125" style="3" customWidth="1"/>
    <col min="259" max="259" width="12" style="3" customWidth="1"/>
    <col min="260" max="263" width="9.85546875" style="3" customWidth="1"/>
    <col min="264" max="269" width="9.28515625" style="3" bestFit="1" customWidth="1"/>
    <col min="270" max="270" width="10.28515625" style="3" bestFit="1" customWidth="1"/>
    <col min="271" max="271" width="9.5703125" style="3" bestFit="1" customWidth="1"/>
    <col min="272" max="512" width="9.140625" style="3"/>
    <col min="513" max="513" width="4.42578125" style="3" customWidth="1"/>
    <col min="514" max="514" width="38.42578125" style="3" customWidth="1"/>
    <col min="515" max="515" width="12" style="3" customWidth="1"/>
    <col min="516" max="519" width="9.85546875" style="3" customWidth="1"/>
    <col min="520" max="525" width="9.28515625" style="3" bestFit="1" customWidth="1"/>
    <col min="526" max="526" width="10.28515625" style="3" bestFit="1" customWidth="1"/>
    <col min="527" max="527" width="9.5703125" style="3" bestFit="1" customWidth="1"/>
    <col min="528" max="768" width="9.140625" style="3"/>
    <col min="769" max="769" width="4.42578125" style="3" customWidth="1"/>
    <col min="770" max="770" width="38.42578125" style="3" customWidth="1"/>
    <col min="771" max="771" width="12" style="3" customWidth="1"/>
    <col min="772" max="775" width="9.85546875" style="3" customWidth="1"/>
    <col min="776" max="781" width="9.28515625" style="3" bestFit="1" customWidth="1"/>
    <col min="782" max="782" width="10.28515625" style="3" bestFit="1" customWidth="1"/>
    <col min="783" max="783" width="9.5703125" style="3" bestFit="1" customWidth="1"/>
    <col min="784" max="1024" width="9.140625" style="3"/>
    <col min="1025" max="1025" width="4.42578125" style="3" customWidth="1"/>
    <col min="1026" max="1026" width="38.42578125" style="3" customWidth="1"/>
    <col min="1027" max="1027" width="12" style="3" customWidth="1"/>
    <col min="1028" max="1031" width="9.85546875" style="3" customWidth="1"/>
    <col min="1032" max="1037" width="9.28515625" style="3" bestFit="1" customWidth="1"/>
    <col min="1038" max="1038" width="10.28515625" style="3" bestFit="1" customWidth="1"/>
    <col min="1039" max="1039" width="9.5703125" style="3" bestFit="1" customWidth="1"/>
    <col min="1040" max="1280" width="9.140625" style="3"/>
    <col min="1281" max="1281" width="4.42578125" style="3" customWidth="1"/>
    <col min="1282" max="1282" width="38.42578125" style="3" customWidth="1"/>
    <col min="1283" max="1283" width="12" style="3" customWidth="1"/>
    <col min="1284" max="1287" width="9.85546875" style="3" customWidth="1"/>
    <col min="1288" max="1293" width="9.28515625" style="3" bestFit="1" customWidth="1"/>
    <col min="1294" max="1294" width="10.28515625" style="3" bestFit="1" customWidth="1"/>
    <col min="1295" max="1295" width="9.5703125" style="3" bestFit="1" customWidth="1"/>
    <col min="1296" max="1536" width="9.140625" style="3"/>
    <col min="1537" max="1537" width="4.42578125" style="3" customWidth="1"/>
    <col min="1538" max="1538" width="38.42578125" style="3" customWidth="1"/>
    <col min="1539" max="1539" width="12" style="3" customWidth="1"/>
    <col min="1540" max="1543" width="9.85546875" style="3" customWidth="1"/>
    <col min="1544" max="1549" width="9.28515625" style="3" bestFit="1" customWidth="1"/>
    <col min="1550" max="1550" width="10.28515625" style="3" bestFit="1" customWidth="1"/>
    <col min="1551" max="1551" width="9.5703125" style="3" bestFit="1" customWidth="1"/>
    <col min="1552" max="1792" width="9.140625" style="3"/>
    <col min="1793" max="1793" width="4.42578125" style="3" customWidth="1"/>
    <col min="1794" max="1794" width="38.42578125" style="3" customWidth="1"/>
    <col min="1795" max="1795" width="12" style="3" customWidth="1"/>
    <col min="1796" max="1799" width="9.85546875" style="3" customWidth="1"/>
    <col min="1800" max="1805" width="9.28515625" style="3" bestFit="1" customWidth="1"/>
    <col min="1806" max="1806" width="10.28515625" style="3" bestFit="1" customWidth="1"/>
    <col min="1807" max="1807" width="9.5703125" style="3" bestFit="1" customWidth="1"/>
    <col min="1808" max="2048" width="9.140625" style="3"/>
    <col min="2049" max="2049" width="4.42578125" style="3" customWidth="1"/>
    <col min="2050" max="2050" width="38.42578125" style="3" customWidth="1"/>
    <col min="2051" max="2051" width="12" style="3" customWidth="1"/>
    <col min="2052" max="2055" width="9.85546875" style="3" customWidth="1"/>
    <col min="2056" max="2061" width="9.28515625" style="3" bestFit="1" customWidth="1"/>
    <col min="2062" max="2062" width="10.28515625" style="3" bestFit="1" customWidth="1"/>
    <col min="2063" max="2063" width="9.5703125" style="3" bestFit="1" customWidth="1"/>
    <col min="2064" max="2304" width="9.140625" style="3"/>
    <col min="2305" max="2305" width="4.42578125" style="3" customWidth="1"/>
    <col min="2306" max="2306" width="38.42578125" style="3" customWidth="1"/>
    <col min="2307" max="2307" width="12" style="3" customWidth="1"/>
    <col min="2308" max="2311" width="9.85546875" style="3" customWidth="1"/>
    <col min="2312" max="2317" width="9.28515625" style="3" bestFit="1" customWidth="1"/>
    <col min="2318" max="2318" width="10.28515625" style="3" bestFit="1" customWidth="1"/>
    <col min="2319" max="2319" width="9.5703125" style="3" bestFit="1" customWidth="1"/>
    <col min="2320" max="2560" width="9.140625" style="3"/>
    <col min="2561" max="2561" width="4.42578125" style="3" customWidth="1"/>
    <col min="2562" max="2562" width="38.42578125" style="3" customWidth="1"/>
    <col min="2563" max="2563" width="12" style="3" customWidth="1"/>
    <col min="2564" max="2567" width="9.85546875" style="3" customWidth="1"/>
    <col min="2568" max="2573" width="9.28515625" style="3" bestFit="1" customWidth="1"/>
    <col min="2574" max="2574" width="10.28515625" style="3" bestFit="1" customWidth="1"/>
    <col min="2575" max="2575" width="9.5703125" style="3" bestFit="1" customWidth="1"/>
    <col min="2576" max="2816" width="9.140625" style="3"/>
    <col min="2817" max="2817" width="4.42578125" style="3" customWidth="1"/>
    <col min="2818" max="2818" width="38.42578125" style="3" customWidth="1"/>
    <col min="2819" max="2819" width="12" style="3" customWidth="1"/>
    <col min="2820" max="2823" width="9.85546875" style="3" customWidth="1"/>
    <col min="2824" max="2829" width="9.28515625" style="3" bestFit="1" customWidth="1"/>
    <col min="2830" max="2830" width="10.28515625" style="3" bestFit="1" customWidth="1"/>
    <col min="2831" max="2831" width="9.5703125" style="3" bestFit="1" customWidth="1"/>
    <col min="2832" max="3072" width="9.140625" style="3"/>
    <col min="3073" max="3073" width="4.42578125" style="3" customWidth="1"/>
    <col min="3074" max="3074" width="38.42578125" style="3" customWidth="1"/>
    <col min="3075" max="3075" width="12" style="3" customWidth="1"/>
    <col min="3076" max="3079" width="9.85546875" style="3" customWidth="1"/>
    <col min="3080" max="3085" width="9.28515625" style="3" bestFit="1" customWidth="1"/>
    <col min="3086" max="3086" width="10.28515625" style="3" bestFit="1" customWidth="1"/>
    <col min="3087" max="3087" width="9.5703125" style="3" bestFit="1" customWidth="1"/>
    <col min="3088" max="3328" width="9.140625" style="3"/>
    <col min="3329" max="3329" width="4.42578125" style="3" customWidth="1"/>
    <col min="3330" max="3330" width="38.42578125" style="3" customWidth="1"/>
    <col min="3331" max="3331" width="12" style="3" customWidth="1"/>
    <col min="3332" max="3335" width="9.85546875" style="3" customWidth="1"/>
    <col min="3336" max="3341" width="9.28515625" style="3" bestFit="1" customWidth="1"/>
    <col min="3342" max="3342" width="10.28515625" style="3" bestFit="1" customWidth="1"/>
    <col min="3343" max="3343" width="9.5703125" style="3" bestFit="1" customWidth="1"/>
    <col min="3344" max="3584" width="9.140625" style="3"/>
    <col min="3585" max="3585" width="4.42578125" style="3" customWidth="1"/>
    <col min="3586" max="3586" width="38.42578125" style="3" customWidth="1"/>
    <col min="3587" max="3587" width="12" style="3" customWidth="1"/>
    <col min="3588" max="3591" width="9.85546875" style="3" customWidth="1"/>
    <col min="3592" max="3597" width="9.28515625" style="3" bestFit="1" customWidth="1"/>
    <col min="3598" max="3598" width="10.28515625" style="3" bestFit="1" customWidth="1"/>
    <col min="3599" max="3599" width="9.5703125" style="3" bestFit="1" customWidth="1"/>
    <col min="3600" max="3840" width="9.140625" style="3"/>
    <col min="3841" max="3841" width="4.42578125" style="3" customWidth="1"/>
    <col min="3842" max="3842" width="38.42578125" style="3" customWidth="1"/>
    <col min="3843" max="3843" width="12" style="3" customWidth="1"/>
    <col min="3844" max="3847" width="9.85546875" style="3" customWidth="1"/>
    <col min="3848" max="3853" width="9.28515625" style="3" bestFit="1" customWidth="1"/>
    <col min="3854" max="3854" width="10.28515625" style="3" bestFit="1" customWidth="1"/>
    <col min="3855" max="3855" width="9.5703125" style="3" bestFit="1" customWidth="1"/>
    <col min="3856" max="4096" width="9.140625" style="3"/>
    <col min="4097" max="4097" width="4.42578125" style="3" customWidth="1"/>
    <col min="4098" max="4098" width="38.42578125" style="3" customWidth="1"/>
    <col min="4099" max="4099" width="12" style="3" customWidth="1"/>
    <col min="4100" max="4103" width="9.85546875" style="3" customWidth="1"/>
    <col min="4104" max="4109" width="9.28515625" style="3" bestFit="1" customWidth="1"/>
    <col min="4110" max="4110" width="10.28515625" style="3" bestFit="1" customWidth="1"/>
    <col min="4111" max="4111" width="9.5703125" style="3" bestFit="1" customWidth="1"/>
    <col min="4112" max="4352" width="9.140625" style="3"/>
    <col min="4353" max="4353" width="4.42578125" style="3" customWidth="1"/>
    <col min="4354" max="4354" width="38.42578125" style="3" customWidth="1"/>
    <col min="4355" max="4355" width="12" style="3" customWidth="1"/>
    <col min="4356" max="4359" width="9.85546875" style="3" customWidth="1"/>
    <col min="4360" max="4365" width="9.28515625" style="3" bestFit="1" customWidth="1"/>
    <col min="4366" max="4366" width="10.28515625" style="3" bestFit="1" customWidth="1"/>
    <col min="4367" max="4367" width="9.5703125" style="3" bestFit="1" customWidth="1"/>
    <col min="4368" max="4608" width="9.140625" style="3"/>
    <col min="4609" max="4609" width="4.42578125" style="3" customWidth="1"/>
    <col min="4610" max="4610" width="38.42578125" style="3" customWidth="1"/>
    <col min="4611" max="4611" width="12" style="3" customWidth="1"/>
    <col min="4612" max="4615" width="9.85546875" style="3" customWidth="1"/>
    <col min="4616" max="4621" width="9.28515625" style="3" bestFit="1" customWidth="1"/>
    <col min="4622" max="4622" width="10.28515625" style="3" bestFit="1" customWidth="1"/>
    <col min="4623" max="4623" width="9.5703125" style="3" bestFit="1" customWidth="1"/>
    <col min="4624" max="4864" width="9.140625" style="3"/>
    <col min="4865" max="4865" width="4.42578125" style="3" customWidth="1"/>
    <col min="4866" max="4866" width="38.42578125" style="3" customWidth="1"/>
    <col min="4867" max="4867" width="12" style="3" customWidth="1"/>
    <col min="4868" max="4871" width="9.85546875" style="3" customWidth="1"/>
    <col min="4872" max="4877" width="9.28515625" style="3" bestFit="1" customWidth="1"/>
    <col min="4878" max="4878" width="10.28515625" style="3" bestFit="1" customWidth="1"/>
    <col min="4879" max="4879" width="9.5703125" style="3" bestFit="1" customWidth="1"/>
    <col min="4880" max="5120" width="9.140625" style="3"/>
    <col min="5121" max="5121" width="4.42578125" style="3" customWidth="1"/>
    <col min="5122" max="5122" width="38.42578125" style="3" customWidth="1"/>
    <col min="5123" max="5123" width="12" style="3" customWidth="1"/>
    <col min="5124" max="5127" width="9.85546875" style="3" customWidth="1"/>
    <col min="5128" max="5133" width="9.28515625" style="3" bestFit="1" customWidth="1"/>
    <col min="5134" max="5134" width="10.28515625" style="3" bestFit="1" customWidth="1"/>
    <col min="5135" max="5135" width="9.5703125" style="3" bestFit="1" customWidth="1"/>
    <col min="5136" max="5376" width="9.140625" style="3"/>
    <col min="5377" max="5377" width="4.42578125" style="3" customWidth="1"/>
    <col min="5378" max="5378" width="38.42578125" style="3" customWidth="1"/>
    <col min="5379" max="5379" width="12" style="3" customWidth="1"/>
    <col min="5380" max="5383" width="9.85546875" style="3" customWidth="1"/>
    <col min="5384" max="5389" width="9.28515625" style="3" bestFit="1" customWidth="1"/>
    <col min="5390" max="5390" width="10.28515625" style="3" bestFit="1" customWidth="1"/>
    <col min="5391" max="5391" width="9.5703125" style="3" bestFit="1" customWidth="1"/>
    <col min="5392" max="5632" width="9.140625" style="3"/>
    <col min="5633" max="5633" width="4.42578125" style="3" customWidth="1"/>
    <col min="5634" max="5634" width="38.42578125" style="3" customWidth="1"/>
    <col min="5635" max="5635" width="12" style="3" customWidth="1"/>
    <col min="5636" max="5639" width="9.85546875" style="3" customWidth="1"/>
    <col min="5640" max="5645" width="9.28515625" style="3" bestFit="1" customWidth="1"/>
    <col min="5646" max="5646" width="10.28515625" style="3" bestFit="1" customWidth="1"/>
    <col min="5647" max="5647" width="9.5703125" style="3" bestFit="1" customWidth="1"/>
    <col min="5648" max="5888" width="9.140625" style="3"/>
    <col min="5889" max="5889" width="4.42578125" style="3" customWidth="1"/>
    <col min="5890" max="5890" width="38.42578125" style="3" customWidth="1"/>
    <col min="5891" max="5891" width="12" style="3" customWidth="1"/>
    <col min="5892" max="5895" width="9.85546875" style="3" customWidth="1"/>
    <col min="5896" max="5901" width="9.28515625" style="3" bestFit="1" customWidth="1"/>
    <col min="5902" max="5902" width="10.28515625" style="3" bestFit="1" customWidth="1"/>
    <col min="5903" max="5903" width="9.5703125" style="3" bestFit="1" customWidth="1"/>
    <col min="5904" max="6144" width="9.140625" style="3"/>
    <col min="6145" max="6145" width="4.42578125" style="3" customWidth="1"/>
    <col min="6146" max="6146" width="38.42578125" style="3" customWidth="1"/>
    <col min="6147" max="6147" width="12" style="3" customWidth="1"/>
    <col min="6148" max="6151" width="9.85546875" style="3" customWidth="1"/>
    <col min="6152" max="6157" width="9.28515625" style="3" bestFit="1" customWidth="1"/>
    <col min="6158" max="6158" width="10.28515625" style="3" bestFit="1" customWidth="1"/>
    <col min="6159" max="6159" width="9.5703125" style="3" bestFit="1" customWidth="1"/>
    <col min="6160" max="6400" width="9.140625" style="3"/>
    <col min="6401" max="6401" width="4.42578125" style="3" customWidth="1"/>
    <col min="6402" max="6402" width="38.42578125" style="3" customWidth="1"/>
    <col min="6403" max="6403" width="12" style="3" customWidth="1"/>
    <col min="6404" max="6407" width="9.85546875" style="3" customWidth="1"/>
    <col min="6408" max="6413" width="9.28515625" style="3" bestFit="1" customWidth="1"/>
    <col min="6414" max="6414" width="10.28515625" style="3" bestFit="1" customWidth="1"/>
    <col min="6415" max="6415" width="9.5703125" style="3" bestFit="1" customWidth="1"/>
    <col min="6416" max="6656" width="9.140625" style="3"/>
    <col min="6657" max="6657" width="4.42578125" style="3" customWidth="1"/>
    <col min="6658" max="6658" width="38.42578125" style="3" customWidth="1"/>
    <col min="6659" max="6659" width="12" style="3" customWidth="1"/>
    <col min="6660" max="6663" width="9.85546875" style="3" customWidth="1"/>
    <col min="6664" max="6669" width="9.28515625" style="3" bestFit="1" customWidth="1"/>
    <col min="6670" max="6670" width="10.28515625" style="3" bestFit="1" customWidth="1"/>
    <col min="6671" max="6671" width="9.5703125" style="3" bestFit="1" customWidth="1"/>
    <col min="6672" max="6912" width="9.140625" style="3"/>
    <col min="6913" max="6913" width="4.42578125" style="3" customWidth="1"/>
    <col min="6914" max="6914" width="38.42578125" style="3" customWidth="1"/>
    <col min="6915" max="6915" width="12" style="3" customWidth="1"/>
    <col min="6916" max="6919" width="9.85546875" style="3" customWidth="1"/>
    <col min="6920" max="6925" width="9.28515625" style="3" bestFit="1" customWidth="1"/>
    <col min="6926" max="6926" width="10.28515625" style="3" bestFit="1" customWidth="1"/>
    <col min="6927" max="6927" width="9.5703125" style="3" bestFit="1" customWidth="1"/>
    <col min="6928" max="7168" width="9.140625" style="3"/>
    <col min="7169" max="7169" width="4.42578125" style="3" customWidth="1"/>
    <col min="7170" max="7170" width="38.42578125" style="3" customWidth="1"/>
    <col min="7171" max="7171" width="12" style="3" customWidth="1"/>
    <col min="7172" max="7175" width="9.85546875" style="3" customWidth="1"/>
    <col min="7176" max="7181" width="9.28515625" style="3" bestFit="1" customWidth="1"/>
    <col min="7182" max="7182" width="10.28515625" style="3" bestFit="1" customWidth="1"/>
    <col min="7183" max="7183" width="9.5703125" style="3" bestFit="1" customWidth="1"/>
    <col min="7184" max="7424" width="9.140625" style="3"/>
    <col min="7425" max="7425" width="4.42578125" style="3" customWidth="1"/>
    <col min="7426" max="7426" width="38.42578125" style="3" customWidth="1"/>
    <col min="7427" max="7427" width="12" style="3" customWidth="1"/>
    <col min="7428" max="7431" width="9.85546875" style="3" customWidth="1"/>
    <col min="7432" max="7437" width="9.28515625" style="3" bestFit="1" customWidth="1"/>
    <col min="7438" max="7438" width="10.28515625" style="3" bestFit="1" customWidth="1"/>
    <col min="7439" max="7439" width="9.5703125" style="3" bestFit="1" customWidth="1"/>
    <col min="7440" max="7680" width="9.140625" style="3"/>
    <col min="7681" max="7681" width="4.42578125" style="3" customWidth="1"/>
    <col min="7682" max="7682" width="38.42578125" style="3" customWidth="1"/>
    <col min="7683" max="7683" width="12" style="3" customWidth="1"/>
    <col min="7684" max="7687" width="9.85546875" style="3" customWidth="1"/>
    <col min="7688" max="7693" width="9.28515625" style="3" bestFit="1" customWidth="1"/>
    <col min="7694" max="7694" width="10.28515625" style="3" bestFit="1" customWidth="1"/>
    <col min="7695" max="7695" width="9.5703125" style="3" bestFit="1" customWidth="1"/>
    <col min="7696" max="7936" width="9.140625" style="3"/>
    <col min="7937" max="7937" width="4.42578125" style="3" customWidth="1"/>
    <col min="7938" max="7938" width="38.42578125" style="3" customWidth="1"/>
    <col min="7939" max="7939" width="12" style="3" customWidth="1"/>
    <col min="7940" max="7943" width="9.85546875" style="3" customWidth="1"/>
    <col min="7944" max="7949" width="9.28515625" style="3" bestFit="1" customWidth="1"/>
    <col min="7950" max="7950" width="10.28515625" style="3" bestFit="1" customWidth="1"/>
    <col min="7951" max="7951" width="9.5703125" style="3" bestFit="1" customWidth="1"/>
    <col min="7952" max="8192" width="9.140625" style="3"/>
    <col min="8193" max="8193" width="4.42578125" style="3" customWidth="1"/>
    <col min="8194" max="8194" width="38.42578125" style="3" customWidth="1"/>
    <col min="8195" max="8195" width="12" style="3" customWidth="1"/>
    <col min="8196" max="8199" width="9.85546875" style="3" customWidth="1"/>
    <col min="8200" max="8205" width="9.28515625" style="3" bestFit="1" customWidth="1"/>
    <col min="8206" max="8206" width="10.28515625" style="3" bestFit="1" customWidth="1"/>
    <col min="8207" max="8207" width="9.5703125" style="3" bestFit="1" customWidth="1"/>
    <col min="8208" max="8448" width="9.140625" style="3"/>
    <col min="8449" max="8449" width="4.42578125" style="3" customWidth="1"/>
    <col min="8450" max="8450" width="38.42578125" style="3" customWidth="1"/>
    <col min="8451" max="8451" width="12" style="3" customWidth="1"/>
    <col min="8452" max="8455" width="9.85546875" style="3" customWidth="1"/>
    <col min="8456" max="8461" width="9.28515625" style="3" bestFit="1" customWidth="1"/>
    <col min="8462" max="8462" width="10.28515625" style="3" bestFit="1" customWidth="1"/>
    <col min="8463" max="8463" width="9.5703125" style="3" bestFit="1" customWidth="1"/>
    <col min="8464" max="8704" width="9.140625" style="3"/>
    <col min="8705" max="8705" width="4.42578125" style="3" customWidth="1"/>
    <col min="8706" max="8706" width="38.42578125" style="3" customWidth="1"/>
    <col min="8707" max="8707" width="12" style="3" customWidth="1"/>
    <col min="8708" max="8711" width="9.85546875" style="3" customWidth="1"/>
    <col min="8712" max="8717" width="9.28515625" style="3" bestFit="1" customWidth="1"/>
    <col min="8718" max="8718" width="10.28515625" style="3" bestFit="1" customWidth="1"/>
    <col min="8719" max="8719" width="9.5703125" style="3" bestFit="1" customWidth="1"/>
    <col min="8720" max="8960" width="9.140625" style="3"/>
    <col min="8961" max="8961" width="4.42578125" style="3" customWidth="1"/>
    <col min="8962" max="8962" width="38.42578125" style="3" customWidth="1"/>
    <col min="8963" max="8963" width="12" style="3" customWidth="1"/>
    <col min="8964" max="8967" width="9.85546875" style="3" customWidth="1"/>
    <col min="8968" max="8973" width="9.28515625" style="3" bestFit="1" customWidth="1"/>
    <col min="8974" max="8974" width="10.28515625" style="3" bestFit="1" customWidth="1"/>
    <col min="8975" max="8975" width="9.5703125" style="3" bestFit="1" customWidth="1"/>
    <col min="8976" max="9216" width="9.140625" style="3"/>
    <col min="9217" max="9217" width="4.42578125" style="3" customWidth="1"/>
    <col min="9218" max="9218" width="38.42578125" style="3" customWidth="1"/>
    <col min="9219" max="9219" width="12" style="3" customWidth="1"/>
    <col min="9220" max="9223" width="9.85546875" style="3" customWidth="1"/>
    <col min="9224" max="9229" width="9.28515625" style="3" bestFit="1" customWidth="1"/>
    <col min="9230" max="9230" width="10.28515625" style="3" bestFit="1" customWidth="1"/>
    <col min="9231" max="9231" width="9.5703125" style="3" bestFit="1" customWidth="1"/>
    <col min="9232" max="9472" width="9.140625" style="3"/>
    <col min="9473" max="9473" width="4.42578125" style="3" customWidth="1"/>
    <col min="9474" max="9474" width="38.42578125" style="3" customWidth="1"/>
    <col min="9475" max="9475" width="12" style="3" customWidth="1"/>
    <col min="9476" max="9479" width="9.85546875" style="3" customWidth="1"/>
    <col min="9480" max="9485" width="9.28515625" style="3" bestFit="1" customWidth="1"/>
    <col min="9486" max="9486" width="10.28515625" style="3" bestFit="1" customWidth="1"/>
    <col min="9487" max="9487" width="9.5703125" style="3" bestFit="1" customWidth="1"/>
    <col min="9488" max="9728" width="9.140625" style="3"/>
    <col min="9729" max="9729" width="4.42578125" style="3" customWidth="1"/>
    <col min="9730" max="9730" width="38.42578125" style="3" customWidth="1"/>
    <col min="9731" max="9731" width="12" style="3" customWidth="1"/>
    <col min="9732" max="9735" width="9.85546875" style="3" customWidth="1"/>
    <col min="9736" max="9741" width="9.28515625" style="3" bestFit="1" customWidth="1"/>
    <col min="9742" max="9742" width="10.28515625" style="3" bestFit="1" customWidth="1"/>
    <col min="9743" max="9743" width="9.5703125" style="3" bestFit="1" customWidth="1"/>
    <col min="9744" max="9984" width="9.140625" style="3"/>
    <col min="9985" max="9985" width="4.42578125" style="3" customWidth="1"/>
    <col min="9986" max="9986" width="38.42578125" style="3" customWidth="1"/>
    <col min="9987" max="9987" width="12" style="3" customWidth="1"/>
    <col min="9988" max="9991" width="9.85546875" style="3" customWidth="1"/>
    <col min="9992" max="9997" width="9.28515625" style="3" bestFit="1" customWidth="1"/>
    <col min="9998" max="9998" width="10.28515625" style="3" bestFit="1" customWidth="1"/>
    <col min="9999" max="9999" width="9.5703125" style="3" bestFit="1" customWidth="1"/>
    <col min="10000" max="10240" width="9.140625" style="3"/>
    <col min="10241" max="10241" width="4.42578125" style="3" customWidth="1"/>
    <col min="10242" max="10242" width="38.42578125" style="3" customWidth="1"/>
    <col min="10243" max="10243" width="12" style="3" customWidth="1"/>
    <col min="10244" max="10247" width="9.85546875" style="3" customWidth="1"/>
    <col min="10248" max="10253" width="9.28515625" style="3" bestFit="1" customWidth="1"/>
    <col min="10254" max="10254" width="10.28515625" style="3" bestFit="1" customWidth="1"/>
    <col min="10255" max="10255" width="9.5703125" style="3" bestFit="1" customWidth="1"/>
    <col min="10256" max="10496" width="9.140625" style="3"/>
    <col min="10497" max="10497" width="4.42578125" style="3" customWidth="1"/>
    <col min="10498" max="10498" width="38.42578125" style="3" customWidth="1"/>
    <col min="10499" max="10499" width="12" style="3" customWidth="1"/>
    <col min="10500" max="10503" width="9.85546875" style="3" customWidth="1"/>
    <col min="10504" max="10509" width="9.28515625" style="3" bestFit="1" customWidth="1"/>
    <col min="10510" max="10510" width="10.28515625" style="3" bestFit="1" customWidth="1"/>
    <col min="10511" max="10511" width="9.5703125" style="3" bestFit="1" customWidth="1"/>
    <col min="10512" max="10752" width="9.140625" style="3"/>
    <col min="10753" max="10753" width="4.42578125" style="3" customWidth="1"/>
    <col min="10754" max="10754" width="38.42578125" style="3" customWidth="1"/>
    <col min="10755" max="10755" width="12" style="3" customWidth="1"/>
    <col min="10756" max="10759" width="9.85546875" style="3" customWidth="1"/>
    <col min="10760" max="10765" width="9.28515625" style="3" bestFit="1" customWidth="1"/>
    <col min="10766" max="10766" width="10.28515625" style="3" bestFit="1" customWidth="1"/>
    <col min="10767" max="10767" width="9.5703125" style="3" bestFit="1" customWidth="1"/>
    <col min="10768" max="11008" width="9.140625" style="3"/>
    <col min="11009" max="11009" width="4.42578125" style="3" customWidth="1"/>
    <col min="11010" max="11010" width="38.42578125" style="3" customWidth="1"/>
    <col min="11011" max="11011" width="12" style="3" customWidth="1"/>
    <col min="11012" max="11015" width="9.85546875" style="3" customWidth="1"/>
    <col min="11016" max="11021" width="9.28515625" style="3" bestFit="1" customWidth="1"/>
    <col min="11022" max="11022" width="10.28515625" style="3" bestFit="1" customWidth="1"/>
    <col min="11023" max="11023" width="9.5703125" style="3" bestFit="1" customWidth="1"/>
    <col min="11024" max="11264" width="9.140625" style="3"/>
    <col min="11265" max="11265" width="4.42578125" style="3" customWidth="1"/>
    <col min="11266" max="11266" width="38.42578125" style="3" customWidth="1"/>
    <col min="11267" max="11267" width="12" style="3" customWidth="1"/>
    <col min="11268" max="11271" width="9.85546875" style="3" customWidth="1"/>
    <col min="11272" max="11277" width="9.28515625" style="3" bestFit="1" customWidth="1"/>
    <col min="11278" max="11278" width="10.28515625" style="3" bestFit="1" customWidth="1"/>
    <col min="11279" max="11279" width="9.5703125" style="3" bestFit="1" customWidth="1"/>
    <col min="11280" max="11520" width="9.140625" style="3"/>
    <col min="11521" max="11521" width="4.42578125" style="3" customWidth="1"/>
    <col min="11522" max="11522" width="38.42578125" style="3" customWidth="1"/>
    <col min="11523" max="11523" width="12" style="3" customWidth="1"/>
    <col min="11524" max="11527" width="9.85546875" style="3" customWidth="1"/>
    <col min="11528" max="11533" width="9.28515625" style="3" bestFit="1" customWidth="1"/>
    <col min="11534" max="11534" width="10.28515625" style="3" bestFit="1" customWidth="1"/>
    <col min="11535" max="11535" width="9.5703125" style="3" bestFit="1" customWidth="1"/>
    <col min="11536" max="11776" width="9.140625" style="3"/>
    <col min="11777" max="11777" width="4.42578125" style="3" customWidth="1"/>
    <col min="11778" max="11778" width="38.42578125" style="3" customWidth="1"/>
    <col min="11779" max="11779" width="12" style="3" customWidth="1"/>
    <col min="11780" max="11783" width="9.85546875" style="3" customWidth="1"/>
    <col min="11784" max="11789" width="9.28515625" style="3" bestFit="1" customWidth="1"/>
    <col min="11790" max="11790" width="10.28515625" style="3" bestFit="1" customWidth="1"/>
    <col min="11791" max="11791" width="9.5703125" style="3" bestFit="1" customWidth="1"/>
    <col min="11792" max="12032" width="9.140625" style="3"/>
    <col min="12033" max="12033" width="4.42578125" style="3" customWidth="1"/>
    <col min="12034" max="12034" width="38.42578125" style="3" customWidth="1"/>
    <col min="12035" max="12035" width="12" style="3" customWidth="1"/>
    <col min="12036" max="12039" width="9.85546875" style="3" customWidth="1"/>
    <col min="12040" max="12045" width="9.28515625" style="3" bestFit="1" customWidth="1"/>
    <col min="12046" max="12046" width="10.28515625" style="3" bestFit="1" customWidth="1"/>
    <col min="12047" max="12047" width="9.5703125" style="3" bestFit="1" customWidth="1"/>
    <col min="12048" max="12288" width="9.140625" style="3"/>
    <col min="12289" max="12289" width="4.42578125" style="3" customWidth="1"/>
    <col min="12290" max="12290" width="38.42578125" style="3" customWidth="1"/>
    <col min="12291" max="12291" width="12" style="3" customWidth="1"/>
    <col min="12292" max="12295" width="9.85546875" style="3" customWidth="1"/>
    <col min="12296" max="12301" width="9.28515625" style="3" bestFit="1" customWidth="1"/>
    <col min="12302" max="12302" width="10.28515625" style="3" bestFit="1" customWidth="1"/>
    <col min="12303" max="12303" width="9.5703125" style="3" bestFit="1" customWidth="1"/>
    <col min="12304" max="12544" width="9.140625" style="3"/>
    <col min="12545" max="12545" width="4.42578125" style="3" customWidth="1"/>
    <col min="12546" max="12546" width="38.42578125" style="3" customWidth="1"/>
    <col min="12547" max="12547" width="12" style="3" customWidth="1"/>
    <col min="12548" max="12551" width="9.85546875" style="3" customWidth="1"/>
    <col min="12552" max="12557" width="9.28515625" style="3" bestFit="1" customWidth="1"/>
    <col min="12558" max="12558" width="10.28515625" style="3" bestFit="1" customWidth="1"/>
    <col min="12559" max="12559" width="9.5703125" style="3" bestFit="1" customWidth="1"/>
    <col min="12560" max="12800" width="9.140625" style="3"/>
    <col min="12801" max="12801" width="4.42578125" style="3" customWidth="1"/>
    <col min="12802" max="12802" width="38.42578125" style="3" customWidth="1"/>
    <col min="12803" max="12803" width="12" style="3" customWidth="1"/>
    <col min="12804" max="12807" width="9.85546875" style="3" customWidth="1"/>
    <col min="12808" max="12813" width="9.28515625" style="3" bestFit="1" customWidth="1"/>
    <col min="12814" max="12814" width="10.28515625" style="3" bestFit="1" customWidth="1"/>
    <col min="12815" max="12815" width="9.5703125" style="3" bestFit="1" customWidth="1"/>
    <col min="12816" max="13056" width="9.140625" style="3"/>
    <col min="13057" max="13057" width="4.42578125" style="3" customWidth="1"/>
    <col min="13058" max="13058" width="38.42578125" style="3" customWidth="1"/>
    <col min="13059" max="13059" width="12" style="3" customWidth="1"/>
    <col min="13060" max="13063" width="9.85546875" style="3" customWidth="1"/>
    <col min="13064" max="13069" width="9.28515625" style="3" bestFit="1" customWidth="1"/>
    <col min="13070" max="13070" width="10.28515625" style="3" bestFit="1" customWidth="1"/>
    <col min="13071" max="13071" width="9.5703125" style="3" bestFit="1" customWidth="1"/>
    <col min="13072" max="13312" width="9.140625" style="3"/>
    <col min="13313" max="13313" width="4.42578125" style="3" customWidth="1"/>
    <col min="13314" max="13314" width="38.42578125" style="3" customWidth="1"/>
    <col min="13315" max="13315" width="12" style="3" customWidth="1"/>
    <col min="13316" max="13319" width="9.85546875" style="3" customWidth="1"/>
    <col min="13320" max="13325" width="9.28515625" style="3" bestFit="1" customWidth="1"/>
    <col min="13326" max="13326" width="10.28515625" style="3" bestFit="1" customWidth="1"/>
    <col min="13327" max="13327" width="9.5703125" style="3" bestFit="1" customWidth="1"/>
    <col min="13328" max="13568" width="9.140625" style="3"/>
    <col min="13569" max="13569" width="4.42578125" style="3" customWidth="1"/>
    <col min="13570" max="13570" width="38.42578125" style="3" customWidth="1"/>
    <col min="13571" max="13571" width="12" style="3" customWidth="1"/>
    <col min="13572" max="13575" width="9.85546875" style="3" customWidth="1"/>
    <col min="13576" max="13581" width="9.28515625" style="3" bestFit="1" customWidth="1"/>
    <col min="13582" max="13582" width="10.28515625" style="3" bestFit="1" customWidth="1"/>
    <col min="13583" max="13583" width="9.5703125" style="3" bestFit="1" customWidth="1"/>
    <col min="13584" max="13824" width="9.140625" style="3"/>
    <col min="13825" max="13825" width="4.42578125" style="3" customWidth="1"/>
    <col min="13826" max="13826" width="38.42578125" style="3" customWidth="1"/>
    <col min="13827" max="13827" width="12" style="3" customWidth="1"/>
    <col min="13828" max="13831" width="9.85546875" style="3" customWidth="1"/>
    <col min="13832" max="13837" width="9.28515625" style="3" bestFit="1" customWidth="1"/>
    <col min="13838" max="13838" width="10.28515625" style="3" bestFit="1" customWidth="1"/>
    <col min="13839" max="13839" width="9.5703125" style="3" bestFit="1" customWidth="1"/>
    <col min="13840" max="14080" width="9.140625" style="3"/>
    <col min="14081" max="14081" width="4.42578125" style="3" customWidth="1"/>
    <col min="14082" max="14082" width="38.42578125" style="3" customWidth="1"/>
    <col min="14083" max="14083" width="12" style="3" customWidth="1"/>
    <col min="14084" max="14087" width="9.85546875" style="3" customWidth="1"/>
    <col min="14088" max="14093" width="9.28515625" style="3" bestFit="1" customWidth="1"/>
    <col min="14094" max="14094" width="10.28515625" style="3" bestFit="1" customWidth="1"/>
    <col min="14095" max="14095" width="9.5703125" style="3" bestFit="1" customWidth="1"/>
    <col min="14096" max="14336" width="9.140625" style="3"/>
    <col min="14337" max="14337" width="4.42578125" style="3" customWidth="1"/>
    <col min="14338" max="14338" width="38.42578125" style="3" customWidth="1"/>
    <col min="14339" max="14339" width="12" style="3" customWidth="1"/>
    <col min="14340" max="14343" width="9.85546875" style="3" customWidth="1"/>
    <col min="14344" max="14349" width="9.28515625" style="3" bestFit="1" customWidth="1"/>
    <col min="14350" max="14350" width="10.28515625" style="3" bestFit="1" customWidth="1"/>
    <col min="14351" max="14351" width="9.5703125" style="3" bestFit="1" customWidth="1"/>
    <col min="14352" max="14592" width="9.140625" style="3"/>
    <col min="14593" max="14593" width="4.42578125" style="3" customWidth="1"/>
    <col min="14594" max="14594" width="38.42578125" style="3" customWidth="1"/>
    <col min="14595" max="14595" width="12" style="3" customWidth="1"/>
    <col min="14596" max="14599" width="9.85546875" style="3" customWidth="1"/>
    <col min="14600" max="14605" width="9.28515625" style="3" bestFit="1" customWidth="1"/>
    <col min="14606" max="14606" width="10.28515625" style="3" bestFit="1" customWidth="1"/>
    <col min="14607" max="14607" width="9.5703125" style="3" bestFit="1" customWidth="1"/>
    <col min="14608" max="14848" width="9.140625" style="3"/>
    <col min="14849" max="14849" width="4.42578125" style="3" customWidth="1"/>
    <col min="14850" max="14850" width="38.42578125" style="3" customWidth="1"/>
    <col min="14851" max="14851" width="12" style="3" customWidth="1"/>
    <col min="14852" max="14855" width="9.85546875" style="3" customWidth="1"/>
    <col min="14856" max="14861" width="9.28515625" style="3" bestFit="1" customWidth="1"/>
    <col min="14862" max="14862" width="10.28515625" style="3" bestFit="1" customWidth="1"/>
    <col min="14863" max="14863" width="9.5703125" style="3" bestFit="1" customWidth="1"/>
    <col min="14864" max="15104" width="9.140625" style="3"/>
    <col min="15105" max="15105" width="4.42578125" style="3" customWidth="1"/>
    <col min="15106" max="15106" width="38.42578125" style="3" customWidth="1"/>
    <col min="15107" max="15107" width="12" style="3" customWidth="1"/>
    <col min="15108" max="15111" width="9.85546875" style="3" customWidth="1"/>
    <col min="15112" max="15117" width="9.28515625" style="3" bestFit="1" customWidth="1"/>
    <col min="15118" max="15118" width="10.28515625" style="3" bestFit="1" customWidth="1"/>
    <col min="15119" max="15119" width="9.5703125" style="3" bestFit="1" customWidth="1"/>
    <col min="15120" max="15360" width="9.140625" style="3"/>
    <col min="15361" max="15361" width="4.42578125" style="3" customWidth="1"/>
    <col min="15362" max="15362" width="38.42578125" style="3" customWidth="1"/>
    <col min="15363" max="15363" width="12" style="3" customWidth="1"/>
    <col min="15364" max="15367" width="9.85546875" style="3" customWidth="1"/>
    <col min="15368" max="15373" width="9.28515625" style="3" bestFit="1" customWidth="1"/>
    <col min="15374" max="15374" width="10.28515625" style="3" bestFit="1" customWidth="1"/>
    <col min="15375" max="15375" width="9.5703125" style="3" bestFit="1" customWidth="1"/>
    <col min="15376" max="15616" width="9.140625" style="3"/>
    <col min="15617" max="15617" width="4.42578125" style="3" customWidth="1"/>
    <col min="15618" max="15618" width="38.42578125" style="3" customWidth="1"/>
    <col min="15619" max="15619" width="12" style="3" customWidth="1"/>
    <col min="15620" max="15623" width="9.85546875" style="3" customWidth="1"/>
    <col min="15624" max="15629" width="9.28515625" style="3" bestFit="1" customWidth="1"/>
    <col min="15630" max="15630" width="10.28515625" style="3" bestFit="1" customWidth="1"/>
    <col min="15631" max="15631" width="9.5703125" style="3" bestFit="1" customWidth="1"/>
    <col min="15632" max="15872" width="9.140625" style="3"/>
    <col min="15873" max="15873" width="4.42578125" style="3" customWidth="1"/>
    <col min="15874" max="15874" width="38.42578125" style="3" customWidth="1"/>
    <col min="15875" max="15875" width="12" style="3" customWidth="1"/>
    <col min="15876" max="15879" width="9.85546875" style="3" customWidth="1"/>
    <col min="15880" max="15885" width="9.28515625" style="3" bestFit="1" customWidth="1"/>
    <col min="15886" max="15886" width="10.28515625" style="3" bestFit="1" customWidth="1"/>
    <col min="15887" max="15887" width="9.5703125" style="3" bestFit="1" customWidth="1"/>
    <col min="15888" max="16128" width="9.140625" style="3"/>
    <col min="16129" max="16129" width="4.42578125" style="3" customWidth="1"/>
    <col min="16130" max="16130" width="38.42578125" style="3" customWidth="1"/>
    <col min="16131" max="16131" width="12" style="3" customWidth="1"/>
    <col min="16132" max="16135" width="9.85546875" style="3" customWidth="1"/>
    <col min="16136" max="16141" width="9.28515625" style="3" bestFit="1" customWidth="1"/>
    <col min="16142" max="16142" width="10.28515625" style="3" bestFit="1" customWidth="1"/>
    <col min="16143" max="16143" width="9.5703125" style="3" bestFit="1" customWidth="1"/>
    <col min="16144" max="16384" width="9.140625" style="3"/>
  </cols>
  <sheetData>
    <row r="1" spans="1:15" ht="18" customHeight="1" x14ac:dyDescent="0.3">
      <c r="A1" s="2" t="s">
        <v>227</v>
      </c>
    </row>
    <row r="2" spans="1:15" ht="27.75" customHeight="1" x14ac:dyDescent="0.3">
      <c r="A2" s="105" t="s">
        <v>341</v>
      </c>
      <c r="B2" s="105"/>
      <c r="C2" s="105"/>
      <c r="D2" s="105"/>
      <c r="E2" s="105"/>
      <c r="F2" s="105"/>
      <c r="G2" s="105"/>
    </row>
    <row r="3" spans="1:15" ht="18" customHeight="1" x14ac:dyDescent="0.3">
      <c r="A3" s="103" t="s">
        <v>349</v>
      </c>
      <c r="B3" s="103"/>
      <c r="C3" s="103"/>
      <c r="D3" s="103"/>
      <c r="E3" s="103"/>
      <c r="F3" s="103"/>
      <c r="G3" s="103"/>
    </row>
    <row r="4" spans="1:15" ht="18" customHeight="1" x14ac:dyDescent="0.3">
      <c r="A4" s="4"/>
      <c r="B4" s="4"/>
      <c r="C4" s="4"/>
      <c r="D4" s="4"/>
      <c r="E4" s="4"/>
      <c r="F4" s="4"/>
      <c r="G4" s="4"/>
    </row>
    <row r="5" spans="1:15" ht="10.5" customHeight="1" x14ac:dyDescent="0.3">
      <c r="A5" s="106"/>
      <c r="B5" s="106"/>
      <c r="C5" s="106"/>
      <c r="D5" s="106"/>
      <c r="E5" s="106"/>
      <c r="F5" s="106"/>
      <c r="G5" s="106"/>
      <c r="H5" s="5"/>
      <c r="I5" s="5"/>
      <c r="J5" s="5" t="s">
        <v>228</v>
      </c>
      <c r="K5" s="5"/>
    </row>
    <row r="6" spans="1:15" ht="18" customHeight="1" x14ac:dyDescent="0.3">
      <c r="A6" s="107" t="s">
        <v>1</v>
      </c>
      <c r="B6" s="107" t="s">
        <v>229</v>
      </c>
      <c r="C6" s="107" t="s">
        <v>230</v>
      </c>
      <c r="D6" s="107" t="s">
        <v>231</v>
      </c>
      <c r="E6" s="107"/>
      <c r="F6" s="107"/>
      <c r="G6" s="107"/>
      <c r="H6" s="104" t="s">
        <v>231</v>
      </c>
      <c r="I6" s="104"/>
      <c r="J6" s="104"/>
      <c r="K6" s="104"/>
    </row>
    <row r="7" spans="1:15" ht="27.75" customHeight="1" x14ac:dyDescent="0.3">
      <c r="A7" s="107"/>
      <c r="B7" s="107"/>
      <c r="C7" s="107"/>
      <c r="D7" s="6">
        <v>2013</v>
      </c>
      <c r="E7" s="6">
        <v>2014</v>
      </c>
      <c r="F7" s="6">
        <v>2015</v>
      </c>
      <c r="G7" s="6" t="s">
        <v>232</v>
      </c>
      <c r="H7" s="7">
        <v>2013</v>
      </c>
      <c r="I7" s="7">
        <v>2014</v>
      </c>
      <c r="J7" s="7">
        <v>2015</v>
      </c>
      <c r="K7" s="7" t="s">
        <v>232</v>
      </c>
      <c r="N7" s="3" t="s">
        <v>233</v>
      </c>
      <c r="O7" s="3" t="s">
        <v>234</v>
      </c>
    </row>
    <row r="8" spans="1:15" ht="18" customHeight="1" x14ac:dyDescent="0.3">
      <c r="A8" s="6" t="s">
        <v>42</v>
      </c>
      <c r="B8" s="6" t="s">
        <v>235</v>
      </c>
      <c r="C8" s="8"/>
      <c r="D8" s="9"/>
      <c r="E8" s="9"/>
      <c r="F8" s="10"/>
      <c r="G8" s="10"/>
      <c r="H8" s="11"/>
      <c r="I8" s="11"/>
      <c r="J8" s="11"/>
      <c r="K8" s="11"/>
      <c r="N8" s="3" t="s">
        <v>236</v>
      </c>
      <c r="O8" s="3" t="s">
        <v>237</v>
      </c>
    </row>
    <row r="9" spans="1:15" ht="18" customHeight="1" x14ac:dyDescent="0.3">
      <c r="A9" s="6">
        <v>1</v>
      </c>
      <c r="B9" s="12" t="s">
        <v>238</v>
      </c>
      <c r="C9" s="13" t="s">
        <v>239</v>
      </c>
      <c r="D9" s="14">
        <f>AVERAGE([1]ĐBắc!D9,'[1]Tây Bắc'!D9,[1]ĐBSHồng!D9,[1]BacTB!D9,[1]NamTB!D9,[1]TNguyen!D9,[1]ĐNBộ!D9,[1]ĐBSCLong!D9)</f>
        <v>1.9307777777777779</v>
      </c>
      <c r="E9" s="14">
        <f>AVERAGE([1]ĐBắc!E9,'[1]Tây Bắc'!E9,[1]ĐBSHồng!E9,[1]BacTB!E9,[1]NamTB!E9,[1]TNguyen!E9,[1]ĐNBộ!E9,[1]ĐBSCLong!E9)</f>
        <v>2.1345694444444447</v>
      </c>
      <c r="F9" s="14">
        <f>AVERAGE([1]ĐBắc!F9,'[1]Tây Bắc'!F9,[1]ĐBSHồng!F9,[1]BacTB!F9,[1]NamTB!F9,[1]TNguyen!F9,[1]ĐNBộ!F9,[1]ĐBSCLong!F9)</f>
        <v>2.1964722222222224</v>
      </c>
      <c r="G9" s="14">
        <f>AVERAGE([1]ĐBắc!G9,'[1]Tây Bắc'!G9,[1]ĐBSHồng!G9,[1]BacTB!G9,[1]NamTB!G9,[1]TNguyen!G9,[1]ĐNBộ!G9,[1]ĐBSCLong!G9)</f>
        <v>2.1958055555555558</v>
      </c>
      <c r="H9" s="15">
        <f>SUM([1]ĐBắc!H9,'[1]Tây Bắc'!H9,[1]ĐBSHồng!H9,[1]BacTB!H9,[1]NamTB!H9,[1]TNguyen!H9,[1]ĐNBộ!H9,[1]ĐBSCLong!H9)</f>
        <v>20</v>
      </c>
      <c r="I9" s="15">
        <f>SUM([1]ĐBắc!I9,'[1]Tây Bắc'!I9,[1]ĐBSHồng!I9,[1]BacTB!I9,[1]NamTB!I9,[1]TNguyen!I9,[1]ĐNBộ!I9,[1]ĐBSCLong!I9)</f>
        <v>20</v>
      </c>
      <c r="J9" s="15">
        <f>SUM([1]ĐBắc!J9,'[1]Tây Bắc'!J9,[1]ĐBSHồng!J9,[1]BacTB!J9,[1]NamTB!J9,[1]TNguyen!J9,[1]ĐNBộ!J9,[1]ĐBSCLong!J9)</f>
        <v>20</v>
      </c>
      <c r="K9" s="15">
        <f>SUM([1]ĐBắc!K9,'[1]Tây Bắc'!K9,[1]ĐBSHồng!K9,[1]BacTB!K9,[1]NamTB!K9,[1]TNguyen!K9,[1]ĐNBộ!K9,[1]ĐBSCLong!K9)</f>
        <v>20</v>
      </c>
      <c r="M9" s="16">
        <f>G10+270+89</f>
        <v>19216</v>
      </c>
    </row>
    <row r="10" spans="1:15" ht="18" customHeight="1" x14ac:dyDescent="0.3">
      <c r="A10" s="17">
        <v>2</v>
      </c>
      <c r="B10" s="18" t="s">
        <v>240</v>
      </c>
      <c r="C10" s="19" t="s">
        <v>241</v>
      </c>
      <c r="D10" s="15">
        <f>SUM([1]ĐBắc!D10,'[1]Tây Bắc'!D10,[1]ĐBSHồng!D10,[1]BacTB!D10,[1]NamTB!D10,[1]TNguyen!D10,[1]ĐNBộ!D10,[1]ĐBSCLong!D10)</f>
        <v>18692</v>
      </c>
      <c r="E10" s="15">
        <f>SUM([1]ĐBắc!E10,'[1]Tây Bắc'!E10,[1]ĐBSHồng!E10,[1]BacTB!E10,[1]NamTB!E10,[1]TNguyen!E10,[1]ĐNBộ!E10,[1]ĐBSCLong!E10)</f>
        <v>19157</v>
      </c>
      <c r="F10" s="15">
        <f>SUM([1]ĐBắc!F10,'[1]Tây Bắc'!F10,[1]ĐBSHồng!F10,[1]BacTB!F10,[1]NamTB!F10,[1]TNguyen!F10,[1]ĐNBộ!F10,[1]ĐBSCLong!F10)</f>
        <v>19477</v>
      </c>
      <c r="G10" s="15">
        <f>SUM([1]ĐBắc!G10,'[1]Tây Bắc'!G10,[1]ĐBSHồng!G10,[1]BacTB!G10,[1]NamTB!G10,[1]TNguyen!G10,[1]ĐNBộ!G10,[1]ĐBSCLong!G10)</f>
        <v>18857</v>
      </c>
      <c r="H10" s="15">
        <f>SUM([1]ĐBắc!H10,'[1]Tây Bắc'!H10,[1]ĐBSHồng!H10,[1]BacTB!H10,[1]NamTB!H10,[1]TNguyen!H10,[1]ĐNBộ!H10,[1]ĐBSCLong!H10)</f>
        <v>61</v>
      </c>
      <c r="I10" s="15">
        <f>SUM([1]ĐBắc!I10,'[1]Tây Bắc'!I10,[1]ĐBSHồng!I10,[1]BacTB!I10,[1]NamTB!I10,[1]TNguyen!I10,[1]ĐNBộ!I10,[1]ĐBSCLong!I10)</f>
        <v>61</v>
      </c>
      <c r="J10" s="15">
        <f>SUM([1]ĐBắc!J10,'[1]Tây Bắc'!J10,[1]ĐBSHồng!J10,[1]BacTB!J10,[1]NamTB!J10,[1]TNguyen!J10,[1]ĐNBộ!J10,[1]ĐBSCLong!J10)</f>
        <v>61</v>
      </c>
      <c r="K10" s="15">
        <f>SUM([1]ĐBắc!K10,'[1]Tây Bắc'!K10,[1]ĐBSHồng!K10,[1]BacTB!K10,[1]NamTB!K10,[1]TNguyen!K10,[1]ĐNBộ!K10,[1]ĐBSCLong!K10)</f>
        <v>61</v>
      </c>
      <c r="M10" s="16">
        <f>G10-D10</f>
        <v>165</v>
      </c>
      <c r="N10" s="20">
        <f>M10/D10</f>
        <v>8.8273057992724162E-3</v>
      </c>
    </row>
    <row r="11" spans="1:15" ht="18" customHeight="1" x14ac:dyDescent="0.3">
      <c r="A11" s="17"/>
      <c r="B11" s="21" t="s">
        <v>242</v>
      </c>
      <c r="C11" s="19"/>
      <c r="D11" s="15"/>
      <c r="E11" s="15"/>
      <c r="F11" s="15"/>
      <c r="G11" s="15"/>
      <c r="H11" s="15"/>
      <c r="I11" s="15"/>
      <c r="J11" s="15"/>
      <c r="K11" s="15"/>
      <c r="N11" s="16"/>
    </row>
    <row r="12" spans="1:15" ht="18" customHeight="1" x14ac:dyDescent="0.3">
      <c r="A12" s="17"/>
      <c r="B12" s="18" t="s">
        <v>243</v>
      </c>
      <c r="C12" s="19" t="s">
        <v>241</v>
      </c>
      <c r="D12" s="15">
        <f>SUM([1]ĐBắc!D12,'[1]Tây Bắc'!D12,[1]ĐBSHồng!D12,[1]BacTB!D12,[1]NamTB!D12,[1]TNguyen!D12,[1]ĐNBộ!D12,[1]ĐBSCLong!D12)</f>
        <v>842</v>
      </c>
      <c r="E12" s="15">
        <f>SUM([1]ĐBắc!E12,'[1]Tây Bắc'!E12,[1]ĐBSHồng!E12,[1]BacTB!E12,[1]NamTB!E12,[1]TNguyen!E12,[1]ĐNBộ!E12,[1]ĐBSCLong!E12)</f>
        <v>905</v>
      </c>
      <c r="F12" s="15">
        <f>SUM([1]ĐBắc!F12,'[1]Tây Bắc'!F12,[1]ĐBSHồng!F12,[1]BacTB!F12,[1]NamTB!F12,[1]TNguyen!F12,[1]ĐNBộ!F12,[1]ĐBSCLong!F12)</f>
        <v>1158</v>
      </c>
      <c r="G12" s="15">
        <f>SUM([1]ĐBắc!G12,'[1]Tây Bắc'!G12,[1]ĐBSHồng!G12,[1]BacTB!G12,[1]NamTB!G12,[1]TNguyen!G12,[1]ĐNBộ!G12,[1]ĐBSCLong!G12)</f>
        <v>1278</v>
      </c>
      <c r="H12" s="15">
        <f>SUM([1]ĐBắc!H12,'[1]Tây Bắc'!H12,[1]ĐBSHồng!H12,[1]BacTB!H12,[1]NamTB!H12,[1]TNguyen!H12,[1]ĐNBộ!H12,[1]ĐBSCLong!H12)</f>
        <v>60</v>
      </c>
      <c r="I12" s="15">
        <f>SUM([1]ĐBắc!I12,'[1]Tây Bắc'!I12,[1]ĐBSHồng!I12,[1]BacTB!I12,[1]NamTB!I12,[1]TNguyen!I12,[1]ĐNBộ!I12,[1]ĐBSCLong!I12)</f>
        <v>60</v>
      </c>
      <c r="J12" s="15">
        <f>SUM([1]ĐBắc!J12,'[1]Tây Bắc'!J12,[1]ĐBSHồng!J12,[1]BacTB!J12,[1]NamTB!J12,[1]TNguyen!J12,[1]ĐNBộ!J12,[1]ĐBSCLong!J12)</f>
        <v>60</v>
      </c>
      <c r="K12" s="15">
        <f>SUM([1]ĐBắc!K12,'[1]Tây Bắc'!K12,[1]ĐBSHồng!K12,[1]BacTB!K12,[1]NamTB!K12,[1]TNguyen!K12,[1]ĐNBộ!K12,[1]ĐBSCLong!K12)</f>
        <v>60</v>
      </c>
      <c r="M12" s="16">
        <f>G12+F12+E12+D12</f>
        <v>4183</v>
      </c>
      <c r="N12" s="16"/>
    </row>
    <row r="13" spans="1:15" ht="18" customHeight="1" x14ac:dyDescent="0.3">
      <c r="A13" s="17"/>
      <c r="B13" s="18" t="s">
        <v>244</v>
      </c>
      <c r="C13" s="19" t="s">
        <v>241</v>
      </c>
      <c r="D13" s="15">
        <f>SUM([1]ĐBắc!D13,'[1]Tây Bắc'!D13,[1]ĐBSHồng!D13,[1]BacTB!D13,[1]NamTB!D13,[1]TNguyen!D13,[1]ĐNBộ!D13,[1]ĐBSCLong!D13)</f>
        <v>448</v>
      </c>
      <c r="E13" s="15">
        <f>SUM([1]ĐBắc!E13,'[1]Tây Bắc'!E13,[1]ĐBSHồng!E13,[1]BacTB!E13,[1]NamTB!E13,[1]TNguyen!E13,[1]ĐNBộ!E13,[1]ĐBSCLong!E13)</f>
        <v>474</v>
      </c>
      <c r="F13" s="15">
        <f>SUM([1]ĐBắc!F13,'[1]Tây Bắc'!F13,[1]ĐBSHồng!F13,[1]BacTB!F13,[1]NamTB!F13,[1]TNguyen!F13,[1]ĐNBộ!F13,[1]ĐBSCLong!F13)</f>
        <v>967</v>
      </c>
      <c r="G13" s="15">
        <f>SUM([1]ĐBắc!G13,'[1]Tây Bắc'!G13,[1]ĐBSHồng!G13,[1]BacTB!G13,[1]NamTB!G13,[1]TNguyen!G13,[1]ĐNBộ!G13,[1]ĐBSCLong!G13)</f>
        <v>1815</v>
      </c>
      <c r="H13" s="15">
        <f>SUM([1]ĐBắc!H13,'[1]Tây Bắc'!H13,[1]ĐBSHồng!H13,[1]BacTB!H13,[1]NamTB!H13,[1]TNguyen!H13,[1]ĐNBộ!H13,[1]ĐBSCLong!H13)</f>
        <v>55</v>
      </c>
      <c r="I13" s="15">
        <f>SUM([1]ĐBắc!I13,'[1]Tây Bắc'!I13,[1]ĐBSHồng!I13,[1]BacTB!I13,[1]NamTB!I13,[1]TNguyen!I13,[1]ĐNBộ!I13,[1]ĐBSCLong!I13)</f>
        <v>55</v>
      </c>
      <c r="J13" s="15">
        <f>SUM([1]ĐBắc!J13,'[1]Tây Bắc'!J13,[1]ĐBSHồng!J13,[1]BacTB!J13,[1]NamTB!J13,[1]TNguyen!J13,[1]ĐNBộ!J13,[1]ĐBSCLong!J13)</f>
        <v>55</v>
      </c>
      <c r="K13" s="15">
        <f>SUM([1]ĐBắc!K13,'[1]Tây Bắc'!K13,[1]ĐBSHồng!K13,[1]BacTB!K13,[1]NamTB!K13,[1]TNguyen!K13,[1]ĐNBộ!K13,[1]ĐBSCLong!K13)</f>
        <v>55</v>
      </c>
      <c r="M13" s="16">
        <f>G13+F13+E13+D13</f>
        <v>3704</v>
      </c>
      <c r="N13" s="16"/>
    </row>
    <row r="14" spans="1:15" ht="18" customHeight="1" x14ac:dyDescent="0.3">
      <c r="A14" s="17">
        <v>3</v>
      </c>
      <c r="B14" s="18" t="s">
        <v>245</v>
      </c>
      <c r="C14" s="19" t="s">
        <v>246</v>
      </c>
      <c r="D14" s="22">
        <f>SUM([1]ĐBắc!D14,'[1]Tây Bắc'!D14,[1]ĐBSHồng!D14,[1]BacTB!D14,[1]NamTB!D14,[1]TNguyen!D14,[1]ĐNBộ!D14,[1]ĐBSCLong!D14)</f>
        <v>6336813.1859999998</v>
      </c>
      <c r="E14" s="22">
        <f>SUM([1]ĐBắc!E14,'[1]Tây Bắc'!E14,[1]ĐBSHồng!E14,[1]BacTB!E14,[1]NamTB!E14,[1]TNguyen!E14,[1]ĐNBộ!E14,[1]ĐBSCLong!E14)</f>
        <v>6343337.8770000003</v>
      </c>
      <c r="F14" s="22">
        <f>SUM([1]ĐBắc!F14,'[1]Tây Bắc'!F14,[1]ĐBSHồng!F14,[1]BacTB!F14,[1]NamTB!F14,[1]TNguyen!F14,[1]ĐNBộ!F14,[1]ĐBSCLong!F14)</f>
        <v>6268434.2000000002</v>
      </c>
      <c r="G14" s="22">
        <f>SUM([1]ĐBắc!G14,'[1]Tây Bắc'!G14,[1]ĐBSHồng!G14,[1]BacTB!G14,[1]NamTB!G14,[1]TNguyen!G14,[1]ĐNBộ!G14,[1]ĐBSCLong!G14)</f>
        <v>6050485.5681538461</v>
      </c>
      <c r="H14" s="15">
        <f>SUM([1]ĐBắc!H14,'[1]Tây Bắc'!H14,[1]ĐBSHồng!H14,[1]BacTB!H14,[1]NamTB!H14,[1]TNguyen!H14,[1]ĐNBộ!H14,[1]ĐBSCLong!H14)</f>
        <v>59</v>
      </c>
      <c r="I14" s="15">
        <f>SUM([1]ĐBắc!I14,'[1]Tây Bắc'!I14,[1]ĐBSHồng!I14,[1]BacTB!I14,[1]NamTB!I14,[1]TNguyen!I14,[1]ĐNBộ!I14,[1]ĐBSCLong!I14)</f>
        <v>59</v>
      </c>
      <c r="J14" s="15">
        <f>SUM([1]ĐBắc!J14,'[1]Tây Bắc'!J14,[1]ĐBSHồng!J14,[1]BacTB!J14,[1]NamTB!J14,[1]TNguyen!J14,[1]ĐNBộ!J14,[1]ĐBSCLong!J14)</f>
        <v>59</v>
      </c>
      <c r="K14" s="15">
        <f>SUM([1]ĐBắc!K14,'[1]Tây Bắc'!K14,[1]ĐBSHồng!K14,[1]BacTB!K14,[1]NamTB!K14,[1]TNguyen!K14,[1]ĐNBộ!K14,[1]ĐBSCLong!K14)</f>
        <v>59</v>
      </c>
      <c r="M14" s="16"/>
      <c r="N14" s="16">
        <f>G14-D14</f>
        <v>-286327.61784615368</v>
      </c>
    </row>
    <row r="15" spans="1:15" ht="18" customHeight="1" x14ac:dyDescent="0.3">
      <c r="A15" s="17"/>
      <c r="B15" s="21" t="s">
        <v>242</v>
      </c>
      <c r="C15" s="19"/>
      <c r="D15" s="15"/>
      <c r="E15" s="15"/>
      <c r="F15" s="15"/>
      <c r="G15" s="15"/>
      <c r="H15" s="15"/>
      <c r="I15" s="15"/>
      <c r="J15" s="15"/>
      <c r="K15" s="15"/>
    </row>
    <row r="16" spans="1:15" ht="18" customHeight="1" x14ac:dyDescent="0.3">
      <c r="A16" s="17"/>
      <c r="B16" s="18" t="s">
        <v>247</v>
      </c>
      <c r="C16" s="19" t="s">
        <v>248</v>
      </c>
      <c r="D16" s="15">
        <f>SUM([1]ĐBắc!D16,'[1]Tây Bắc'!D16,[1]ĐBSHồng!D16,[1]BacTB!D16,[1]NamTB!D16,[1]TNguyen!D16,[1]ĐNBộ!D16,[1]ĐBSCLong!D16)</f>
        <v>109933</v>
      </c>
      <c r="E16" s="15">
        <f>SUM([1]ĐBắc!E16,'[1]Tây Bắc'!E16,[1]ĐBSHồng!E16,[1]BacTB!E16,[1]NamTB!E16,[1]TNguyen!E16,[1]ĐNBộ!E16,[1]ĐBSCLong!E16)</f>
        <v>76632</v>
      </c>
      <c r="F16" s="15">
        <f>SUM([1]ĐBắc!F16,'[1]Tây Bắc'!F16,[1]ĐBSHồng!F16,[1]BacTB!F16,[1]NamTB!F16,[1]TNguyen!F16,[1]ĐNBộ!F16,[1]ĐBSCLong!F16)</f>
        <v>92376</v>
      </c>
      <c r="G16" s="15">
        <f>SUM([1]ĐBắc!G16,'[1]Tây Bắc'!G16,[1]ĐBSHồng!G16,[1]BacTB!G16,[1]NamTB!G16,[1]TNguyen!G16,[1]ĐNBộ!G16,[1]ĐBSCLong!G16)</f>
        <v>102062</v>
      </c>
      <c r="H16" s="15">
        <f>SUM([1]ĐBắc!H16,'[1]Tây Bắc'!H16,[1]ĐBSHồng!H16,[1]BacTB!H16,[1]NamTB!H16,[1]TNguyen!H16,[1]ĐNBộ!H16,[1]ĐBSCLong!H16)</f>
        <v>51</v>
      </c>
      <c r="I16" s="15">
        <f>SUM([1]ĐBắc!I16,'[1]Tây Bắc'!I16,[1]ĐBSHồng!I16,[1]BacTB!I16,[1]NamTB!I16,[1]TNguyen!I16,[1]ĐNBộ!I16,[1]ĐBSCLong!I16)</f>
        <v>51</v>
      </c>
      <c r="J16" s="15">
        <f>SUM([1]ĐBắc!J16,'[1]Tây Bắc'!J16,[1]ĐBSHồng!J16,[1]BacTB!J16,[1]NamTB!J16,[1]TNguyen!J16,[1]ĐNBộ!J16,[1]ĐBSCLong!J16)</f>
        <v>51</v>
      </c>
      <c r="K16" s="15">
        <f>SUM([1]ĐBắc!K16,'[1]Tây Bắc'!K16,[1]ĐBSHồng!K16,[1]BacTB!K16,[1]NamTB!K16,[1]TNguyen!K16,[1]ĐNBộ!K16,[1]ĐBSCLong!K16)</f>
        <v>51</v>
      </c>
      <c r="N16" s="16">
        <f>G16-D16</f>
        <v>-7871</v>
      </c>
    </row>
    <row r="17" spans="1:15" ht="30.75" customHeight="1" x14ac:dyDescent="0.3">
      <c r="A17" s="17">
        <v>4</v>
      </c>
      <c r="B17" s="23" t="s">
        <v>249</v>
      </c>
      <c r="C17" s="19" t="s">
        <v>248</v>
      </c>
      <c r="D17" s="22">
        <f>SUM([1]ĐBắc!D17,'[1]Tây Bắc'!D17,[1]ĐBSHồng!D17,[1]BacTB!D17,[1]NamTB!D17,[1]TNguyen!D17,[1]ĐNBộ!D17,[1]ĐBSCLong!D17)</f>
        <v>1518456.15</v>
      </c>
      <c r="E17" s="22">
        <f>SUM([1]ĐBắc!E17,'[1]Tây Bắc'!E17,[1]ĐBSHồng!E17,[1]BacTB!E17,[1]NamTB!E17,[1]TNguyen!E17,[1]ĐNBộ!E17,[1]ĐBSCLong!E17)</f>
        <v>1496842.3199999998</v>
      </c>
      <c r="F17" s="22">
        <f>SUM([1]ĐBắc!F17,'[1]Tây Bắc'!F17,[1]ĐBSHồng!F17,[1]BacTB!F17,[1]NamTB!F17,[1]TNguyen!F17,[1]ĐNBộ!F17,[1]ĐBSCLong!F17)</f>
        <v>1571449.96</v>
      </c>
      <c r="G17" s="22">
        <f>SUM([1]ĐBắc!G17,'[1]Tây Bắc'!G17,[1]ĐBSHồng!G17,[1]BacTB!G17,[1]NamTB!G17,[1]TNguyen!G17,[1]ĐNBộ!G17,[1]ĐBSCLong!G17)</f>
        <v>1314933.4400000002</v>
      </c>
      <c r="H17" s="15">
        <f>SUM([1]ĐBắc!H17,'[1]Tây Bắc'!H17,[1]ĐBSHồng!H17,[1]BacTB!H17,[1]NamTB!H17,[1]TNguyen!H17,[1]ĐNBộ!H17,[1]ĐBSCLong!H17)</f>
        <v>59</v>
      </c>
      <c r="I17" s="15">
        <f>SUM([1]ĐBắc!I17,'[1]Tây Bắc'!I17,[1]ĐBSHồng!I17,[1]BacTB!I17,[1]NamTB!I17,[1]TNguyen!I17,[1]ĐNBộ!I17,[1]ĐBSCLong!I17)</f>
        <v>59</v>
      </c>
      <c r="J17" s="15">
        <f>SUM([1]ĐBắc!J17,'[1]Tây Bắc'!J17,[1]ĐBSHồng!J17,[1]BacTB!J17,[1]NamTB!J17,[1]TNguyen!J17,[1]ĐNBộ!J17,[1]ĐBSCLong!J17)</f>
        <v>59</v>
      </c>
      <c r="K17" s="15">
        <f>SUM([1]ĐBắc!K17,'[1]Tây Bắc'!K17,[1]ĐBSHồng!K17,[1]BacTB!K17,[1]NamTB!K17,[1]TNguyen!K17,[1]ĐNBộ!K17,[1]ĐBSCLong!K17)</f>
        <v>59</v>
      </c>
      <c r="N17" s="16">
        <f>G17-D17</f>
        <v>-203522.70999999973</v>
      </c>
    </row>
    <row r="18" spans="1:15" ht="18" customHeight="1" x14ac:dyDescent="0.3">
      <c r="A18" s="17"/>
      <c r="B18" s="24" t="s">
        <v>242</v>
      </c>
      <c r="C18" s="19"/>
      <c r="D18" s="15"/>
      <c r="E18" s="15"/>
      <c r="F18" s="15"/>
      <c r="G18" s="15"/>
      <c r="H18" s="15"/>
      <c r="I18" s="15"/>
      <c r="J18" s="15"/>
      <c r="K18" s="15"/>
    </row>
    <row r="19" spans="1:15" ht="18" customHeight="1" x14ac:dyDescent="0.3">
      <c r="A19" s="17"/>
      <c r="B19" s="23" t="s">
        <v>250</v>
      </c>
      <c r="C19" s="19" t="s">
        <v>246</v>
      </c>
      <c r="D19" s="15">
        <f>SUM([1]ĐBắc!D19,'[1]Tây Bắc'!D19,[1]ĐBSHồng!D19,[1]BacTB!D19,[1]NamTB!D19,[1]TNguyen!D19,[1]ĐNBộ!D19,[1]ĐBSCLong!D19)</f>
        <v>46659</v>
      </c>
      <c r="E19" s="15">
        <f>SUM([1]ĐBắc!E19,'[1]Tây Bắc'!E19,[1]ĐBSHồng!E19,[1]BacTB!E19,[1]NamTB!E19,[1]TNguyen!E19,[1]ĐNBộ!E19,[1]ĐBSCLong!E19)</f>
        <v>53422.5</v>
      </c>
      <c r="F19" s="15">
        <f>SUM([1]ĐBắc!F19,'[1]Tây Bắc'!F19,[1]ĐBSHồng!F19,[1]BacTB!F19,[1]NamTB!F19,[1]TNguyen!F19,[1]ĐNBộ!F19,[1]ĐBSCLong!F19)</f>
        <v>55426.6976</v>
      </c>
      <c r="G19" s="15">
        <f>SUM([1]ĐBắc!G19,'[1]Tây Bắc'!G19,[1]ĐBSHồng!G19,[1]BacTB!G19,[1]NamTB!G19,[1]TNguyen!G19,[1]ĐNBộ!G19,[1]ĐBSCLong!G19)</f>
        <v>58543.28</v>
      </c>
      <c r="H19" s="15">
        <f>SUM([1]ĐBắc!H19,'[1]Tây Bắc'!H19,[1]ĐBSHồng!H19,[1]BacTB!H19,[1]NamTB!H19,[1]TNguyen!H19,[1]ĐNBộ!H19,[1]ĐBSCLong!H19)</f>
        <v>39</v>
      </c>
      <c r="I19" s="15">
        <f>SUM([1]ĐBắc!I19,'[1]Tây Bắc'!I19,[1]ĐBSHồng!I19,[1]BacTB!I19,[1]NamTB!I19,[1]TNguyen!I19,[1]ĐNBộ!I19,[1]ĐBSCLong!I19)</f>
        <v>39</v>
      </c>
      <c r="J19" s="15">
        <f>SUM([1]ĐBắc!J19,'[1]Tây Bắc'!J19,[1]ĐBSHồng!J19,[1]BacTB!J19,[1]NamTB!J19,[1]TNguyen!J19,[1]ĐNBộ!J19,[1]ĐBSCLong!J19)</f>
        <v>39</v>
      </c>
      <c r="K19" s="15">
        <f>SUM([1]ĐBắc!K19,'[1]Tây Bắc'!K19,[1]ĐBSHồng!K19,[1]BacTB!K19,[1]NamTB!K19,[1]TNguyen!K19,[1]ĐNBộ!K19,[1]ĐBSCLong!K19)</f>
        <v>39</v>
      </c>
      <c r="N19" s="16">
        <f>G19-D19</f>
        <v>11884.279999999999</v>
      </c>
    </row>
    <row r="20" spans="1:15" ht="18" customHeight="1" x14ac:dyDescent="0.3">
      <c r="A20" s="17"/>
      <c r="B20" s="23" t="s">
        <v>251</v>
      </c>
      <c r="C20" s="19" t="s">
        <v>246</v>
      </c>
      <c r="D20" s="25">
        <f>SUM([1]ĐBắc!D20,'[1]Tây Bắc'!D20,[1]ĐBSHồng!D20,[1]BacTB!D20,[1]NamTB!D20,[1]TNguyen!D20,[1]ĐNBộ!D20,[1]ĐBSCLong!D20)</f>
        <v>1060527.4920000001</v>
      </c>
      <c r="E20" s="15">
        <f>SUM([1]ĐBắc!E20,'[1]Tây Bắc'!E20,[1]ĐBSHồng!E20,[1]BacTB!E20,[1]NamTB!E20,[1]TNguyen!E20,[1]ĐNBộ!E20,[1]ĐBSCLong!E20)</f>
        <v>999447.64100000006</v>
      </c>
      <c r="F20" s="22">
        <f>SUM([1]ĐBắc!F20,'[1]Tây Bắc'!F20,[1]ĐBSHồng!F20,[1]BacTB!F20,[1]NamTB!F20,[1]TNguyen!F20,[1]ĐNBộ!F20,[1]ĐBSCLong!F20)</f>
        <v>1079450.6779999998</v>
      </c>
      <c r="G20" s="15">
        <f>SUM([1]ĐBắc!G20,'[1]Tây Bắc'!G20,[1]ĐBSHồng!G20,[1]BacTB!G20,[1]NamTB!G20,[1]TNguyen!G20,[1]ĐNBộ!G20,[1]ĐBSCLong!G20)</f>
        <v>870568.29799999995</v>
      </c>
      <c r="H20" s="15">
        <f>SUM([1]ĐBắc!H20,'[1]Tây Bắc'!H20,[1]ĐBSHồng!H20,[1]BacTB!H20,[1]NamTB!H20,[1]TNguyen!H20,[1]ĐNBộ!H20,[1]ĐBSCLong!H20)</f>
        <v>47</v>
      </c>
      <c r="I20" s="15">
        <f>SUM([1]ĐBắc!I20,'[1]Tây Bắc'!I20,[1]ĐBSHồng!I20,[1]BacTB!I20,[1]NamTB!I20,[1]TNguyen!I20,[1]ĐNBộ!I20,[1]ĐBSCLong!I20)</f>
        <v>47</v>
      </c>
      <c r="J20" s="15">
        <f>SUM([1]ĐBắc!J20,'[1]Tây Bắc'!J20,[1]ĐBSHồng!J20,[1]BacTB!J20,[1]NamTB!J20,[1]TNguyen!J20,[1]ĐNBộ!J20,[1]ĐBSCLong!J20)</f>
        <v>47</v>
      </c>
      <c r="K20" s="15">
        <f>SUM([1]ĐBắc!K20,'[1]Tây Bắc'!K20,[1]ĐBSHồng!K20,[1]BacTB!K20,[1]NamTB!K20,[1]TNguyen!K20,[1]ĐNBộ!K20,[1]ĐBSCLong!K20)</f>
        <v>47</v>
      </c>
      <c r="N20" s="16">
        <f>G20-D20</f>
        <v>-189959.19400000013</v>
      </c>
    </row>
    <row r="21" spans="1:15" ht="18" customHeight="1" x14ac:dyDescent="0.3">
      <c r="A21" s="17">
        <v>5</v>
      </c>
      <c r="B21" s="26" t="s">
        <v>252</v>
      </c>
      <c r="C21" s="19" t="s">
        <v>253</v>
      </c>
      <c r="D21" s="15">
        <f>AVERAGE([1]ĐBắc!D21,'[1]Tây Bắc'!D21,[1]ĐBSHồng!D21,[1]BacTB!D21,[1]NamTB!D21,[1]TNguyen!D21,[1]ĐNBộ!D21,[1]ĐBSCLong!D21)</f>
        <v>2813.1914636243387</v>
      </c>
      <c r="E21" s="15">
        <f>AVERAGE([1]ĐBắc!E21,'[1]Tây Bắc'!E21,[1]ĐBSHồng!E21,[1]BacTB!E21,[1]NamTB!E21,[1]TNguyen!E21,[1]ĐNBộ!E21,[1]ĐBSCLong!E21)</f>
        <v>2910.2240972222221</v>
      </c>
      <c r="F21" s="15">
        <f>AVERAGE([1]ĐBắc!F21,'[1]Tây Bắc'!F21,[1]ĐBSHồng!F21,[1]BacTB!F21,[1]NamTB!F21,[1]TNguyen!F21,[1]ĐNBộ!F21,[1]ĐBSCLong!F21)</f>
        <v>3889.9010416666665</v>
      </c>
      <c r="G21" s="15">
        <f>AVERAGE([1]ĐBắc!G21,'[1]Tây Bắc'!G21,[1]ĐBSHồng!G21,[1]BacTB!G21,[1]NamTB!G21,[1]TNguyen!G21,[1]ĐNBộ!G21,[1]ĐBSCLong!G21)</f>
        <v>3463.5719494047617</v>
      </c>
      <c r="H21" s="15">
        <f>SUM([1]ĐBắc!H21,'[1]Tây Bắc'!H21,[1]ĐBSHồng!H21,[1]BacTB!H21,[1]NamTB!H21,[1]TNguyen!H21,[1]ĐNBộ!H21,[1]ĐBSCLong!H21)</f>
        <v>53</v>
      </c>
      <c r="I21" s="15">
        <f>SUM([1]ĐBắc!I21,'[1]Tây Bắc'!I21,[1]ĐBSHồng!I21,[1]BacTB!I21,[1]NamTB!I21,[1]TNguyen!I21,[1]ĐNBộ!I21,[1]ĐBSCLong!I21)</f>
        <v>53</v>
      </c>
      <c r="J21" s="15">
        <f>SUM([1]ĐBắc!J21,'[1]Tây Bắc'!J21,[1]ĐBSHồng!J21,[1]BacTB!J21,[1]NamTB!J21,[1]TNguyen!J21,[1]ĐNBộ!J21,[1]ĐBSCLong!J21)</f>
        <v>53</v>
      </c>
      <c r="K21" s="15">
        <f>SUM([1]ĐBắc!K21,'[1]Tây Bắc'!K21,[1]ĐBSHồng!K21,[1]BacTB!K21,[1]NamTB!K21,[1]TNguyen!K21,[1]ĐNBộ!K21,[1]ĐBSCLong!K21)</f>
        <v>53</v>
      </c>
      <c r="N21" s="27">
        <f>G21-D21</f>
        <v>650.38048578042299</v>
      </c>
      <c r="O21" s="20">
        <f>N21/D21</f>
        <v>0.23118955612872283</v>
      </c>
    </row>
    <row r="22" spans="1:15" ht="18" customHeight="1" x14ac:dyDescent="0.3">
      <c r="A22" s="17"/>
      <c r="B22" s="21" t="s">
        <v>242</v>
      </c>
      <c r="C22" s="19"/>
      <c r="D22" s="15"/>
      <c r="E22" s="15"/>
      <c r="F22" s="15"/>
      <c r="G22" s="15"/>
      <c r="H22" s="15"/>
      <c r="I22" s="15"/>
      <c r="J22" s="15"/>
      <c r="K22" s="15"/>
    </row>
    <row r="23" spans="1:15" ht="18" customHeight="1" x14ac:dyDescent="0.3">
      <c r="A23" s="17"/>
      <c r="B23" s="26" t="s">
        <v>254</v>
      </c>
      <c r="C23" s="19" t="s">
        <v>253</v>
      </c>
      <c r="D23" s="15">
        <f>AVERAGE([1]ĐBắc!D23,'[1]Tây Bắc'!D23,[1]ĐBSHồng!D23,[1]BacTB!D23,[1]NamTB!D23,[1]TNguyen!D23,[1]ĐNBộ!D23,[1]ĐBSCLong!D23)</f>
        <v>1736.9154027777777</v>
      </c>
      <c r="E23" s="15">
        <f>AVERAGE([1]ĐBắc!E23,'[1]Tây Bắc'!E23,[1]ĐBSHồng!E23,[1]BacTB!E23,[1]NamTB!E23,[1]TNguyen!E23,[1]ĐNBộ!E23,[1]ĐBSCLong!E23)</f>
        <v>1897.96</v>
      </c>
      <c r="F23" s="15">
        <f>AVERAGE([1]ĐBắc!F23,'[1]Tây Bắc'!F23,[1]ĐBSHồng!F23,[1]BacTB!F23,[1]NamTB!F23,[1]TNguyen!F23,[1]ĐNBộ!F23,[1]ĐBSCLong!F23)</f>
        <v>2157.2200000000003</v>
      </c>
      <c r="G23" s="15">
        <f>AVERAGE([1]ĐBắc!G23,'[1]Tây Bắc'!G23,[1]ĐBSHồng!G23,[1]BacTB!G23,[1]NamTB!G23,[1]TNguyen!G23,[1]ĐNBộ!G23,[1]ĐBSCLong!G23)</f>
        <v>2170.9768750000003</v>
      </c>
      <c r="H23" s="15">
        <f>SUM([1]ĐBắc!H23,'[1]Tây Bắc'!H23,[1]ĐBSHồng!H23,[1]BacTB!H23,[1]NamTB!H23,[1]TNguyen!H23,[1]ĐNBộ!H23,[1]ĐBSCLong!H23)</f>
        <v>30</v>
      </c>
      <c r="I23" s="15">
        <f>SUM([1]ĐBắc!I23,'[1]Tây Bắc'!I23,[1]ĐBSHồng!I23,[1]BacTB!I23,[1]NamTB!I23,[1]TNguyen!I23,[1]ĐNBộ!I23,[1]ĐBSCLong!I23)</f>
        <v>30</v>
      </c>
      <c r="J23" s="15">
        <f>SUM([1]ĐBắc!J23,'[1]Tây Bắc'!J23,[1]ĐBSHồng!J23,[1]BacTB!J23,[1]NamTB!J23,[1]TNguyen!J23,[1]ĐNBộ!J23,[1]ĐBSCLong!J23)</f>
        <v>30</v>
      </c>
      <c r="K23" s="15">
        <f>SUM([1]ĐBắc!K23,'[1]Tây Bắc'!K23,[1]ĐBSHồng!K23,[1]BacTB!K23,[1]NamTB!K23,[1]TNguyen!K23,[1]ĐNBộ!K23,[1]ĐBSCLong!K23)</f>
        <v>30</v>
      </c>
      <c r="L23" s="28">
        <f>G23/G21</f>
        <v>0.62680288058491107</v>
      </c>
      <c r="N23" s="27">
        <f t="shared" ref="N23:N29" si="0">G23-D23</f>
        <v>434.06147222222262</v>
      </c>
      <c r="O23" s="20">
        <f>N23/D23</f>
        <v>0.24990363464337173</v>
      </c>
    </row>
    <row r="24" spans="1:15" ht="18" customHeight="1" x14ac:dyDescent="0.3">
      <c r="A24" s="17">
        <v>6</v>
      </c>
      <c r="B24" s="26" t="s">
        <v>255</v>
      </c>
      <c r="C24" s="19" t="s">
        <v>253</v>
      </c>
      <c r="D24" s="29">
        <f>AVERAGE([1]ĐBắc!D24,'[1]Tây Bắc'!D24,[1]ĐBSHồng!D24,[1]BacTB!D24,[1]NamTB!D24,[1]TNguyen!D24,[1]ĐNBộ!D24,[1]ĐBSCLong!D24)</f>
        <v>180.0611369047619</v>
      </c>
      <c r="E24" s="29">
        <f>AVERAGE([1]ĐBắc!E24,'[1]Tây Bắc'!E24,[1]ĐBSHồng!E24,[1]BacTB!E24,[1]NamTB!E24,[1]TNguyen!E24,[1]ĐNBộ!E24,[1]ĐBSCLong!E24)</f>
        <v>194.45887499999998</v>
      </c>
      <c r="F24" s="29">
        <f>AVERAGE([1]ĐBắc!F24,'[1]Tây Bắc'!F24,[1]ĐBSHồng!F24,[1]BacTB!F24,[1]NamTB!F24,[1]TNguyen!F24,[1]ĐNBộ!F24,[1]ĐBSCLong!F24)</f>
        <v>265.64429464285718</v>
      </c>
      <c r="G24" s="29">
        <f>AVERAGE([1]ĐBắc!G24,'[1]Tây Bắc'!G24,[1]ĐBSHồng!G24,[1]BacTB!G24,[1]NamTB!G24,[1]TNguyen!G24,[1]ĐNBộ!G24,[1]ĐBSCLong!G24)</f>
        <v>225.60260416666665</v>
      </c>
      <c r="H24" s="15">
        <f>SUM([1]ĐBắc!H24,'[1]Tây Bắc'!H24,[1]ĐBSHồng!H24,[1]BacTB!H24,[1]NamTB!H24,[1]TNguyen!H24,[1]ĐNBộ!H24,[1]ĐBSCLong!H24)</f>
        <v>51</v>
      </c>
      <c r="I24" s="15">
        <f>SUM([1]ĐBắc!I24,'[1]Tây Bắc'!I24,[1]ĐBSHồng!I24,[1]BacTB!I24,[1]NamTB!I24,[1]TNguyen!I24,[1]ĐNBộ!I24,[1]ĐBSCLong!I24)</f>
        <v>51</v>
      </c>
      <c r="J24" s="15">
        <f>SUM([1]ĐBắc!J24,'[1]Tây Bắc'!J24,[1]ĐBSHồng!J24,[1]BacTB!J24,[1]NamTB!J24,[1]TNguyen!J24,[1]ĐNBộ!J24,[1]ĐBSCLong!J24)</f>
        <v>51</v>
      </c>
      <c r="K24" s="15">
        <f>SUM([1]ĐBắc!K24,'[1]Tây Bắc'!K24,[1]ĐBSHồng!K24,[1]BacTB!K24,[1]NamTB!K24,[1]TNguyen!K24,[1]ĐNBộ!K24,[1]ĐBSCLong!K24)</f>
        <v>51</v>
      </c>
      <c r="N24" s="27">
        <f t="shared" si="0"/>
        <v>45.541467261904756</v>
      </c>
    </row>
    <row r="25" spans="1:15" ht="31.5" customHeight="1" x14ac:dyDescent="0.3">
      <c r="A25" s="17">
        <v>7</v>
      </c>
      <c r="B25" s="23" t="s">
        <v>256</v>
      </c>
      <c r="C25" s="19" t="s">
        <v>253</v>
      </c>
      <c r="D25" s="29">
        <f>AVERAGE([1]ĐBắc!D25,'[1]Tây Bắc'!D25,[1]ĐBSHồng!D25,[1]BacTB!D25,[1]NamTB!D25,[1]TNguyen!D25,[1]ĐNBộ!D25,[1]ĐBSCLong!D25)</f>
        <v>26.139172844981477</v>
      </c>
      <c r="E25" s="29">
        <f>AVERAGE([1]ĐBắc!E25,'[1]Tây Bắc'!E25,[1]ĐBSHồng!E25,[1]BacTB!E25,[1]NamTB!E25,[1]TNguyen!E25,[1]ĐNBộ!E25,[1]ĐBSCLong!E25)</f>
        <v>28.844736201298701</v>
      </c>
      <c r="F25" s="29">
        <f>AVERAGE([1]ĐBắc!F25,'[1]Tây Bắc'!F25,[1]ĐBSHồng!F25,[1]BacTB!F25,[1]NamTB!F25,[1]TNguyen!F25,[1]ĐNBộ!F25,[1]ĐBSCLong!F25)</f>
        <v>32.415210497835496</v>
      </c>
      <c r="G25" s="29">
        <f>AVERAGE([1]ĐBắc!G25,'[1]Tây Bắc'!G25,[1]ĐBSHồng!G25,[1]BacTB!G25,[1]NamTB!G25,[1]TNguyen!G25,[1]ĐNBộ!G25,[1]ĐBSCLong!G25)</f>
        <v>35.203100649350652</v>
      </c>
      <c r="H25" s="15">
        <f>SUM([1]ĐBắc!H25,'[1]Tây Bắc'!H25,[1]ĐBSHồng!H25,[1]BacTB!H25,[1]NamTB!H25,[1]TNguyen!H25,[1]ĐNBộ!H25,[1]ĐBSCLong!H25)</f>
        <v>53</v>
      </c>
      <c r="I25" s="15">
        <f>SUM([1]ĐBắc!I25,'[1]Tây Bắc'!I25,[1]ĐBSHồng!I25,[1]BacTB!I25,[1]NamTB!I25,[1]TNguyen!I25,[1]ĐNBộ!I25,[1]ĐBSCLong!I25)</f>
        <v>53</v>
      </c>
      <c r="J25" s="15">
        <f>SUM([1]ĐBắc!J25,'[1]Tây Bắc'!J25,[1]ĐBSHồng!J25,[1]BacTB!J25,[1]NamTB!J25,[1]TNguyen!J25,[1]ĐNBộ!J25,[1]ĐBSCLong!J25)</f>
        <v>53</v>
      </c>
      <c r="K25" s="15">
        <f>SUM([1]ĐBắc!K25,'[1]Tây Bắc'!K25,[1]ĐBSHồng!K25,[1]BacTB!K25,[1]NamTB!K25,[1]TNguyen!K25,[1]ĐNBộ!K25,[1]ĐBSCLong!K25)</f>
        <v>53</v>
      </c>
      <c r="N25" s="27">
        <f t="shared" si="0"/>
        <v>9.0639278043691753</v>
      </c>
      <c r="O25" s="30">
        <f>N25/D25</f>
        <v>0.34675648912545376</v>
      </c>
    </row>
    <row r="26" spans="1:15" ht="18" customHeight="1" x14ac:dyDescent="0.3">
      <c r="A26" s="17">
        <v>8</v>
      </c>
      <c r="B26" s="31" t="s">
        <v>257</v>
      </c>
      <c r="C26" s="19" t="s">
        <v>246</v>
      </c>
      <c r="D26" s="15">
        <f>SUM([1]ĐBắc!D26,'[1]Tây Bắc'!D26,[1]ĐBSHồng!D26,[1]BacTB!D26,[1]NamTB!D26,[1]TNguyen!D26,[1]ĐNBộ!D26,[1]ĐBSCLong!D26)</f>
        <v>70357</v>
      </c>
      <c r="E26" s="15">
        <f>SUM([1]ĐBắc!E26,'[1]Tây Bắc'!E26,[1]ĐBSHồng!E26,[1]BacTB!E26,[1]NamTB!E26,[1]TNguyen!E26,[1]ĐNBộ!E26,[1]ĐBSCLong!E26)</f>
        <v>73499</v>
      </c>
      <c r="F26" s="15">
        <f>SUM([1]ĐBắc!F26,'[1]Tây Bắc'!F26,[1]ĐBSHồng!F26,[1]BacTB!F26,[1]NamTB!F26,[1]TNguyen!F26,[1]ĐNBộ!F26,[1]ĐBSCLong!F26)</f>
        <v>76931</v>
      </c>
      <c r="G26" s="15">
        <f>SUM([1]ĐBắc!G26,'[1]Tây Bắc'!G26,[1]ĐBSHồng!G26,[1]BacTB!G26,[1]NamTB!G26,[1]TNguyen!G26,[1]ĐNBộ!G26,[1]ĐBSCLong!G26)</f>
        <v>77016</v>
      </c>
      <c r="H26" s="15">
        <f>SUM([1]ĐBắc!H26,'[1]Tây Bắc'!H26,[1]ĐBSHồng!H26,[1]BacTB!H26,[1]NamTB!H26,[1]TNguyen!H26,[1]ĐNBộ!H26,[1]ĐBSCLong!H26)</f>
        <v>58</v>
      </c>
      <c r="I26" s="15">
        <f>SUM([1]ĐBắc!I26,'[1]Tây Bắc'!I26,[1]ĐBSHồng!I26,[1]BacTB!I26,[1]NamTB!I26,[1]TNguyen!I26,[1]ĐNBộ!I26,[1]ĐBSCLong!I26)</f>
        <v>58</v>
      </c>
      <c r="J26" s="15">
        <f>SUM([1]ĐBắc!J26,'[1]Tây Bắc'!J26,[1]ĐBSHồng!J26,[1]BacTB!J26,[1]NamTB!J26,[1]TNguyen!J26,[1]ĐNBộ!J26,[1]ĐBSCLong!J26)</f>
        <v>58</v>
      </c>
      <c r="K26" s="15">
        <f>SUM([1]ĐBắc!K26,'[1]Tây Bắc'!K26,[1]ĐBSHồng!K26,[1]BacTB!K26,[1]NamTB!K26,[1]TNguyen!K26,[1]ĐNBộ!K26,[1]ĐBSCLong!K26)</f>
        <v>58</v>
      </c>
      <c r="N26" s="27">
        <f t="shared" si="0"/>
        <v>6659</v>
      </c>
      <c r="O26" s="20">
        <f>N26/D26</f>
        <v>9.4645877453558278E-2</v>
      </c>
    </row>
    <row r="27" spans="1:15" ht="18" customHeight="1" x14ac:dyDescent="0.3">
      <c r="A27" s="17"/>
      <c r="B27" s="32" t="s">
        <v>242</v>
      </c>
      <c r="C27" s="19"/>
      <c r="D27" s="15"/>
      <c r="E27" s="15"/>
      <c r="F27" s="15"/>
      <c r="G27" s="15"/>
      <c r="H27" s="15"/>
      <c r="I27" s="15"/>
      <c r="J27" s="15"/>
      <c r="K27" s="15"/>
      <c r="N27" s="27">
        <f t="shared" si="0"/>
        <v>0</v>
      </c>
    </row>
    <row r="28" spans="1:15" ht="18" customHeight="1" x14ac:dyDescent="0.3">
      <c r="A28" s="17"/>
      <c r="B28" s="31" t="s">
        <v>258</v>
      </c>
      <c r="C28" s="19" t="s">
        <v>246</v>
      </c>
      <c r="D28" s="15">
        <f>SUM([1]ĐBắc!D28,'[1]Tây Bắc'!D28,[1]ĐBSHồng!D28,[1]BacTB!D28,[1]NamTB!D28,[1]TNguyen!D28,[1]ĐNBộ!D28,[1]ĐBSCLong!D28)</f>
        <v>32055</v>
      </c>
      <c r="E28" s="15">
        <f>SUM([1]ĐBắc!E28,'[1]Tây Bắc'!E28,[1]ĐBSHồng!E28,[1]BacTB!E28,[1]NamTB!E28,[1]TNguyen!E28,[1]ĐNBộ!E28,[1]ĐBSCLong!E28)</f>
        <v>33724</v>
      </c>
      <c r="F28" s="15">
        <f>SUM([1]ĐBắc!F28,'[1]Tây Bắc'!F28,[1]ĐBSHồng!F28,[1]BacTB!F28,[1]NamTB!F28,[1]TNguyen!F28,[1]ĐNBộ!F28,[1]ĐBSCLong!F28)</f>
        <v>33686</v>
      </c>
      <c r="G28" s="15">
        <f>SUM([1]ĐBắc!G28,'[1]Tây Bắc'!G28,[1]ĐBSHồng!G28,[1]BacTB!G28,[1]NamTB!G28,[1]TNguyen!G28,[1]ĐNBộ!G28,[1]ĐBSCLong!G28)</f>
        <v>34310</v>
      </c>
      <c r="H28" s="15">
        <f>SUM([1]ĐBắc!H28,'[1]Tây Bắc'!H28,[1]ĐBSHồng!H28,[1]BacTB!H28,[1]NamTB!H28,[1]TNguyen!H28,[1]ĐNBộ!H28,[1]ĐBSCLong!H28)</f>
        <v>57</v>
      </c>
      <c r="I28" s="15">
        <f>SUM([1]ĐBắc!I28,'[1]Tây Bắc'!I28,[1]ĐBSHồng!I28,[1]BacTB!I28,[1]NamTB!I28,[1]TNguyen!I28,[1]ĐNBộ!I28,[1]ĐBSCLong!I28)</f>
        <v>57</v>
      </c>
      <c r="J28" s="15">
        <f>SUM([1]ĐBắc!J28,'[1]Tây Bắc'!J28,[1]ĐBSHồng!J28,[1]BacTB!J28,[1]NamTB!J28,[1]TNguyen!J28,[1]ĐNBộ!J28,[1]ĐBSCLong!J28)</f>
        <v>57</v>
      </c>
      <c r="K28" s="15">
        <f>SUM([1]ĐBắc!K28,'[1]Tây Bắc'!K28,[1]ĐBSHồng!K28,[1]BacTB!K28,[1]NamTB!K28,[1]TNguyen!K28,[1]ĐNBộ!K28,[1]ĐBSCLong!K28)</f>
        <v>57</v>
      </c>
      <c r="L28" s="16">
        <f>G28+G29</f>
        <v>45151</v>
      </c>
      <c r="M28" s="16">
        <f>D29+D28</f>
        <v>40186</v>
      </c>
      <c r="N28" s="27">
        <f t="shared" si="0"/>
        <v>2255</v>
      </c>
      <c r="O28" s="16">
        <f>L28-M28</f>
        <v>4965</v>
      </c>
    </row>
    <row r="29" spans="1:15" ht="18" customHeight="1" x14ac:dyDescent="0.3">
      <c r="A29" s="17"/>
      <c r="B29" s="31" t="s">
        <v>259</v>
      </c>
      <c r="C29" s="19" t="s">
        <v>246</v>
      </c>
      <c r="D29" s="15">
        <f>SUM([1]ĐBắc!D29,'[1]Tây Bắc'!D29,[1]ĐBSHồng!D29,[1]BacTB!D29,[1]NamTB!D29,[1]TNguyen!D29,[1]ĐNBộ!D29,[1]ĐBSCLong!D29)</f>
        <v>8131</v>
      </c>
      <c r="E29" s="15">
        <f>SUM([1]ĐBắc!E29,'[1]Tây Bắc'!E29,[1]ĐBSHồng!E29,[1]BacTB!E29,[1]NamTB!E29,[1]TNguyen!E29,[1]ĐNBộ!E29,[1]ĐBSCLong!E29)</f>
        <v>8987</v>
      </c>
      <c r="F29" s="15">
        <f>SUM([1]ĐBắc!F29,'[1]Tây Bắc'!F29,[1]ĐBSHồng!F29,[1]BacTB!F29,[1]NamTB!F29,[1]TNguyen!F29,[1]ĐNBộ!F29,[1]ĐBSCLong!F29)</f>
        <v>9783</v>
      </c>
      <c r="G29" s="15">
        <f>SUM([1]ĐBắc!G29,'[1]Tây Bắc'!G29,[1]ĐBSHồng!G29,[1]BacTB!G29,[1]NamTB!G29,[1]TNguyen!G29,[1]ĐNBộ!G29,[1]ĐBSCLong!G29)</f>
        <v>10841</v>
      </c>
      <c r="H29" s="15">
        <f>SUM([1]ĐBắc!H29,'[1]Tây Bắc'!H29,[1]ĐBSHồng!H29,[1]BacTB!H29,[1]NamTB!H29,[1]TNguyen!H29,[1]ĐNBộ!H29,[1]ĐBSCLong!H29)</f>
        <v>56</v>
      </c>
      <c r="I29" s="15">
        <f>SUM([1]ĐBắc!I29,'[1]Tây Bắc'!I29,[1]ĐBSHồng!I29,[1]BacTB!I29,[1]NamTB!I29,[1]TNguyen!I29,[1]ĐNBộ!I29,[1]ĐBSCLong!I29)</f>
        <v>56</v>
      </c>
      <c r="J29" s="15">
        <f>SUM([1]ĐBắc!J29,'[1]Tây Bắc'!J29,[1]ĐBSHồng!J29,[1]BacTB!J29,[1]NamTB!J29,[1]TNguyen!J29,[1]ĐNBộ!J29,[1]ĐBSCLong!J29)</f>
        <v>56</v>
      </c>
      <c r="K29" s="15">
        <f>SUM([1]ĐBắc!K29,'[1]Tây Bắc'!K29,[1]ĐBSHồng!K29,[1]BacTB!K29,[1]NamTB!K29,[1]TNguyen!K29,[1]ĐNBộ!K29,[1]ĐBSCLong!K29)</f>
        <v>56</v>
      </c>
      <c r="L29" s="30">
        <f>L28/G26</f>
        <v>0.58625480419653064</v>
      </c>
      <c r="M29" s="30">
        <f>M28/D26</f>
        <v>0.57117273334565144</v>
      </c>
      <c r="N29" s="27">
        <f t="shared" si="0"/>
        <v>2710</v>
      </c>
      <c r="O29" s="20">
        <f>O28/D28</f>
        <v>0.15489003275620028</v>
      </c>
    </row>
    <row r="30" spans="1:15" ht="18" customHeight="1" x14ac:dyDescent="0.3">
      <c r="A30" s="33" t="s">
        <v>78</v>
      </c>
      <c r="B30" s="34" t="s">
        <v>260</v>
      </c>
      <c r="C30" s="19"/>
      <c r="D30" s="15"/>
      <c r="E30" s="15"/>
      <c r="F30" s="15"/>
      <c r="G30" s="15"/>
      <c r="H30" s="15"/>
      <c r="I30" s="15"/>
      <c r="J30" s="15"/>
      <c r="K30" s="15"/>
    </row>
    <row r="31" spans="1:15" ht="18" customHeight="1" x14ac:dyDescent="0.3">
      <c r="A31" s="17">
        <v>1</v>
      </c>
      <c r="B31" s="18" t="s">
        <v>261</v>
      </c>
      <c r="C31" s="19" t="s">
        <v>262</v>
      </c>
      <c r="D31" s="15">
        <f>SUM([1]ĐBắc!D31,'[1]Tây Bắc'!D31,[1]ĐBSHồng!D31,[1]BacTB!D31,[1]NamTB!D31,[1]TNguyen!D31,[1]ĐNBộ!D31,[1]ĐBSCLong!D31)</f>
        <v>47</v>
      </c>
      <c r="E31" s="15">
        <f>SUM([1]ĐBắc!E31,'[1]Tây Bắc'!E31,[1]ĐBSHồng!E31,[1]BacTB!E31,[1]NamTB!E31,[1]TNguyen!E31,[1]ĐNBộ!E31,[1]ĐBSCLong!E31)</f>
        <v>49</v>
      </c>
      <c r="F31" s="15">
        <f>SUM([1]ĐBắc!F31,'[1]Tây Bắc'!F31,[1]ĐBSHồng!F31,[1]BacTB!F31,[1]NamTB!F31,[1]TNguyen!F31,[1]ĐNBộ!F31,[1]ĐBSCLong!F31)</f>
        <v>48</v>
      </c>
      <c r="G31" s="15">
        <f>SUM([1]ĐBắc!G31,'[1]Tây Bắc'!G31,[1]ĐBSHồng!G31,[1]BacTB!G31,[1]NamTB!G31,[1]TNguyen!G31,[1]ĐNBộ!G31,[1]ĐBSCLong!G31)</f>
        <v>40</v>
      </c>
      <c r="H31" s="15">
        <f>SUM([1]ĐBắc!H31,'[1]Tây Bắc'!H31,[1]ĐBSHồng!H31,[1]BacTB!H31,[1]NamTB!H31,[1]TNguyen!H31,[1]ĐNBộ!H31,[1]ĐBSCLong!H31)</f>
        <v>58</v>
      </c>
      <c r="I31" s="15">
        <f>SUM([1]ĐBắc!I31,'[1]Tây Bắc'!I31,[1]ĐBSHồng!I31,[1]BacTB!I31,[1]NamTB!I31,[1]TNguyen!I31,[1]ĐNBộ!I31,[1]ĐBSCLong!I31)</f>
        <v>58</v>
      </c>
      <c r="J31" s="15">
        <f>SUM([1]ĐBắc!J31,'[1]Tây Bắc'!J31,[1]ĐBSHồng!J31,[1]BacTB!J31,[1]NamTB!J31,[1]TNguyen!J31,[1]ĐNBộ!J31,[1]ĐBSCLong!J31)</f>
        <v>58</v>
      </c>
      <c r="K31" s="15">
        <f>SUM([1]ĐBắc!K31,'[1]Tây Bắc'!K31,[1]ĐBSHồng!K31,[1]BacTB!K31,[1]NamTB!K31,[1]TNguyen!K31,[1]ĐNBộ!K31,[1]ĐBSCLong!K31)</f>
        <v>58</v>
      </c>
    </row>
    <row r="32" spans="1:15" ht="18" customHeight="1" x14ac:dyDescent="0.3">
      <c r="A32" s="17"/>
      <c r="B32" s="21" t="s">
        <v>242</v>
      </c>
      <c r="C32" s="19"/>
      <c r="D32" s="15"/>
      <c r="E32" s="15"/>
      <c r="F32" s="15"/>
      <c r="G32" s="15"/>
      <c r="H32" s="15"/>
      <c r="I32" s="15"/>
      <c r="J32" s="15"/>
      <c r="K32" s="15"/>
    </row>
    <row r="33" spans="1:11" ht="18" customHeight="1" x14ac:dyDescent="0.3">
      <c r="A33" s="17"/>
      <c r="B33" s="18" t="s">
        <v>263</v>
      </c>
      <c r="C33" s="19" t="s">
        <v>262</v>
      </c>
      <c r="D33" s="15">
        <f>SUM([1]ĐBắc!D33,'[1]Tây Bắc'!D33,[1]ĐBSHồng!D33,[1]BacTB!D33,[1]NamTB!D33,[1]TNguyen!D33,[1]ĐNBộ!D33,[1]ĐBSCLong!D33)</f>
        <v>1</v>
      </c>
      <c r="E33" s="15">
        <f>SUM([1]ĐBắc!E33,'[1]Tây Bắc'!E33,[1]ĐBSHồng!E33,[1]BacTB!E33,[1]NamTB!E33,[1]TNguyen!E33,[1]ĐNBộ!E33,[1]ĐBSCLong!E33)</f>
        <v>5</v>
      </c>
      <c r="F33" s="15">
        <f>SUM([1]ĐBắc!F33,'[1]Tây Bắc'!F33,[1]ĐBSHồng!F33,[1]BacTB!F33,[1]NamTB!F33,[1]TNguyen!F33,[1]ĐNBộ!F33,[1]ĐBSCLong!F33)</f>
        <v>2</v>
      </c>
      <c r="G33" s="15">
        <f>SUM([1]ĐBắc!G33,'[1]Tây Bắc'!G33,[1]ĐBSHồng!G33,[1]BacTB!G33,[1]NamTB!G33,[1]TNguyen!G33,[1]ĐNBộ!G33,[1]ĐBSCLong!G33)</f>
        <v>4</v>
      </c>
      <c r="H33" s="15">
        <f>SUM([1]ĐBắc!H33,'[1]Tây Bắc'!H33,[1]ĐBSHồng!H33,[1]BacTB!H33,[1]NamTB!H33,[1]TNguyen!H33,[1]ĐNBộ!H33,[1]ĐBSCLong!H33)</f>
        <v>8</v>
      </c>
      <c r="I33" s="15">
        <f>SUM([1]ĐBắc!I33,'[1]Tây Bắc'!I33,[1]ĐBSHồng!I33,[1]BacTB!I33,[1]NamTB!I33,[1]TNguyen!I33,[1]ĐNBộ!I33,[1]ĐBSCLong!I33)</f>
        <v>11</v>
      </c>
      <c r="J33" s="15">
        <f>SUM([1]ĐBắc!J33,'[1]Tây Bắc'!J33,[1]ĐBSHồng!J33,[1]BacTB!J33,[1]NamTB!J33,[1]TNguyen!J33,[1]ĐNBộ!J33,[1]ĐBSCLong!J33)</f>
        <v>8</v>
      </c>
      <c r="K33" s="15">
        <f>SUM([1]ĐBắc!K33,'[1]Tây Bắc'!K33,[1]ĐBSHồng!K33,[1]BacTB!K33,[1]NamTB!K33,[1]TNguyen!K33,[1]ĐNBộ!K33,[1]ĐBSCLong!K33)</f>
        <v>9</v>
      </c>
    </row>
    <row r="34" spans="1:11" ht="18" customHeight="1" x14ac:dyDescent="0.3">
      <c r="A34" s="17"/>
      <c r="B34" s="18" t="s">
        <v>264</v>
      </c>
      <c r="C34" s="19" t="s">
        <v>262</v>
      </c>
      <c r="D34" s="15">
        <f>SUM([1]ĐBắc!D34,'[1]Tây Bắc'!D34,[1]ĐBSHồng!D34,[1]BacTB!D34,[1]NamTB!D34,[1]TNguyen!D34,[1]ĐNBộ!D34,[1]ĐBSCLong!D34)</f>
        <v>1</v>
      </c>
      <c r="E34" s="15">
        <f>SUM([1]ĐBắc!E34,'[1]Tây Bắc'!E34,[1]ĐBSHồng!E34,[1]BacTB!E34,[1]NamTB!E34,[1]TNguyen!E34,[1]ĐNBộ!E34,[1]ĐBSCLong!E34)</f>
        <v>1</v>
      </c>
      <c r="F34" s="15">
        <f>SUM([1]ĐBắc!F34,'[1]Tây Bắc'!F34,[1]ĐBSHồng!F34,[1]BacTB!F34,[1]NamTB!F34,[1]TNguyen!F34,[1]ĐNBộ!F34,[1]ĐBSCLong!F34)</f>
        <v>2</v>
      </c>
      <c r="G34" s="15">
        <f>SUM([1]ĐBắc!G34,'[1]Tây Bắc'!G34,[1]ĐBSHồng!G34,[1]BacTB!G34,[1]NamTB!G34,[1]TNguyen!G34,[1]ĐNBộ!G34,[1]ĐBSCLong!G34)</f>
        <v>6</v>
      </c>
      <c r="H34" s="15">
        <f>SUM([1]ĐBắc!H34,'[1]Tây Bắc'!H34,[1]ĐBSHồng!H34,[1]BacTB!H34,[1]NamTB!H34,[1]TNguyen!H34,[1]ĐNBộ!H34,[1]ĐBSCLong!H34)</f>
        <v>5</v>
      </c>
      <c r="I34" s="15">
        <f>SUM([1]ĐBắc!I34,'[1]Tây Bắc'!I34,[1]ĐBSHồng!I34,[1]BacTB!I34,[1]NamTB!I34,[1]TNguyen!I34,[1]ĐNBộ!I34,[1]ĐBSCLong!I34)</f>
        <v>6</v>
      </c>
      <c r="J34" s="15">
        <f>SUM([1]ĐBắc!J34,'[1]Tây Bắc'!J34,[1]ĐBSHồng!J34,[1]BacTB!J34,[1]NamTB!J34,[1]TNguyen!J34,[1]ĐNBộ!J34,[1]ĐBSCLong!J34)</f>
        <v>6</v>
      </c>
      <c r="K34" s="15">
        <f>SUM([1]ĐBắc!K34,'[1]Tây Bắc'!K34,[1]ĐBSHồng!K34,[1]BacTB!K34,[1]NamTB!K34,[1]TNguyen!K34,[1]ĐNBộ!K34,[1]ĐBSCLong!K34)</f>
        <v>9</v>
      </c>
    </row>
    <row r="35" spans="1:11" ht="18" customHeight="1" x14ac:dyDescent="0.3">
      <c r="A35" s="17">
        <v>2</v>
      </c>
      <c r="B35" s="18" t="s">
        <v>265</v>
      </c>
      <c r="C35" s="19" t="s">
        <v>241</v>
      </c>
      <c r="D35" s="15">
        <f>SUM([1]ĐBắc!D35,'[1]Tây Bắc'!D35,[1]ĐBSHồng!D35,[1]BacTB!D35,[1]NamTB!D35,[1]TNguyen!D35,[1]ĐNBộ!D35,[1]ĐBSCLong!D35)</f>
        <v>178</v>
      </c>
      <c r="E35" s="15">
        <f>SUM([1]ĐBắc!E35,'[1]Tây Bắc'!E35,[1]ĐBSHồng!E35,[1]BacTB!E35,[1]NamTB!E35,[1]TNguyen!E35,[1]ĐNBộ!E35,[1]ĐBSCLong!E35)</f>
        <v>194</v>
      </c>
      <c r="F35" s="15">
        <f>SUM([1]ĐBắc!F35,'[1]Tây Bắc'!F35,[1]ĐBSHồng!F35,[1]BacTB!F35,[1]NamTB!F35,[1]TNguyen!F35,[1]ĐNBộ!F35,[1]ĐBSCLong!F35)</f>
        <v>196</v>
      </c>
      <c r="G35" s="15">
        <f>SUM([1]ĐBắc!G35,'[1]Tây Bắc'!G35,[1]ĐBSHồng!G35,[1]BacTB!G35,[1]NamTB!G35,[1]TNguyen!G35,[1]ĐNBộ!G35,[1]ĐBSCLong!G35)</f>
        <v>163</v>
      </c>
      <c r="H35" s="15">
        <f>SUM([1]ĐBắc!H35,'[1]Tây Bắc'!H35,[1]ĐBSHồng!H35,[1]BacTB!H35,[1]NamTB!H35,[1]TNguyen!H35,[1]ĐNBộ!H35,[1]ĐBSCLong!H35)</f>
        <v>20</v>
      </c>
      <c r="I35" s="15">
        <f>SUM([1]ĐBắc!I35,'[1]Tây Bắc'!I35,[1]ĐBSHồng!I35,[1]BacTB!I35,[1]NamTB!I35,[1]TNguyen!I35,[1]ĐNBộ!I35,[1]ĐBSCLong!I35)</f>
        <v>22</v>
      </c>
      <c r="J35" s="15">
        <f>SUM([1]ĐBắc!J35,'[1]Tây Bắc'!J35,[1]ĐBSHồng!J35,[1]BacTB!J35,[1]NamTB!J35,[1]TNguyen!J35,[1]ĐNBộ!J35,[1]ĐBSCLong!J35)</f>
        <v>22</v>
      </c>
      <c r="K35" s="15">
        <f>SUM([1]ĐBắc!K35,'[1]Tây Bắc'!K35,[1]ĐBSHồng!K35,[1]BacTB!K35,[1]NamTB!K35,[1]TNguyen!K35,[1]ĐNBộ!K35,[1]ĐBSCLong!K35)</f>
        <v>22</v>
      </c>
    </row>
    <row r="36" spans="1:11" ht="18" customHeight="1" x14ac:dyDescent="0.3">
      <c r="A36" s="17">
        <v>3</v>
      </c>
      <c r="B36" s="23" t="s">
        <v>266</v>
      </c>
      <c r="C36" s="19" t="s">
        <v>246</v>
      </c>
      <c r="D36" s="15">
        <f>SUM([1]ĐBắc!D36,'[1]Tây Bắc'!D36,[1]ĐBSHồng!D36,[1]BacTB!D36,[1]NamTB!D36,[1]TNguyen!D36,[1]ĐNBộ!D36,[1]ĐBSCLong!D36)</f>
        <v>2192</v>
      </c>
      <c r="E36" s="15">
        <f>SUM([1]ĐBắc!E36,'[1]Tây Bắc'!E36,[1]ĐBSHồng!E36,[1]BacTB!E36,[1]NamTB!E36,[1]TNguyen!E36,[1]ĐNBộ!E36,[1]ĐBSCLong!E36)</f>
        <v>2085</v>
      </c>
      <c r="F36" s="15">
        <f>SUM([1]ĐBắc!F36,'[1]Tây Bắc'!F36,[1]ĐBSHồng!F36,[1]BacTB!F36,[1]NamTB!F36,[1]TNguyen!F36,[1]ĐNBộ!F36,[1]ĐBSCLong!F36)</f>
        <v>1801</v>
      </c>
      <c r="G36" s="15">
        <f>SUM([1]ĐBắc!G36,'[1]Tây Bắc'!G36,[1]ĐBSHồng!G36,[1]BacTB!G36,[1]NamTB!G36,[1]TNguyen!G36,[1]ĐNBộ!G36,[1]ĐBSCLong!G36)</f>
        <v>1145</v>
      </c>
      <c r="H36" s="15">
        <f>SUM([1]ĐBắc!H36,'[1]Tây Bắc'!H36,[1]ĐBSHồng!H36,[1]BacTB!H36,[1]NamTB!H36,[1]TNguyen!H36,[1]ĐNBộ!H36,[1]ĐBSCLong!H36)</f>
        <v>14</v>
      </c>
      <c r="I36" s="15">
        <f>SUM([1]ĐBắc!I36,'[1]Tây Bắc'!I36,[1]ĐBSHồng!I36,[1]BacTB!I36,[1]NamTB!I36,[1]TNguyen!I36,[1]ĐNBộ!I36,[1]ĐBSCLong!I36)</f>
        <v>15</v>
      </c>
      <c r="J36" s="15">
        <f>SUM([1]ĐBắc!J36,'[1]Tây Bắc'!J36,[1]ĐBSHồng!J36,[1]BacTB!J36,[1]NamTB!J36,[1]TNguyen!J36,[1]ĐNBộ!J36,[1]ĐBSCLong!J36)</f>
        <v>14</v>
      </c>
      <c r="K36" s="15">
        <f>SUM([1]ĐBắc!K36,'[1]Tây Bắc'!K36,[1]ĐBSHồng!K36,[1]BacTB!K36,[1]NamTB!K36,[1]TNguyen!K36,[1]ĐNBộ!K36,[1]ĐBSCLong!K36)</f>
        <v>14</v>
      </c>
    </row>
  </sheetData>
  <mergeCells count="8">
    <mergeCell ref="H6:K6"/>
    <mergeCell ref="A2:G2"/>
    <mergeCell ref="A3:G3"/>
    <mergeCell ref="A5:G5"/>
    <mergeCell ref="A6:A7"/>
    <mergeCell ref="B6:B7"/>
    <mergeCell ref="C6:C7"/>
    <mergeCell ref="D6:G6"/>
  </mergeCells>
  <pageMargins left="0.51181102362204722" right="0.11811023622047245" top="0.94488188976377963" bottom="0.55118110236220474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A4" sqref="A4:G4"/>
    </sheetView>
  </sheetViews>
  <sheetFormatPr defaultRowHeight="23.25" customHeight="1" x14ac:dyDescent="0.25"/>
  <cols>
    <col min="1" max="1" width="6" style="35" customWidth="1"/>
    <col min="2" max="2" width="29.42578125" style="35" customWidth="1"/>
    <col min="3" max="3" width="10.85546875" style="35" customWidth="1"/>
    <col min="4" max="7" width="10.7109375" style="35" customWidth="1"/>
    <col min="8" max="256" width="9.140625" style="35"/>
    <col min="257" max="257" width="6" style="35" customWidth="1"/>
    <col min="258" max="258" width="41" style="35" customWidth="1"/>
    <col min="259" max="259" width="13.85546875" style="35" customWidth="1"/>
    <col min="260" max="263" width="16.140625" style="35" customWidth="1"/>
    <col min="264" max="512" width="9.140625" style="35"/>
    <col min="513" max="513" width="6" style="35" customWidth="1"/>
    <col min="514" max="514" width="41" style="35" customWidth="1"/>
    <col min="515" max="515" width="13.85546875" style="35" customWidth="1"/>
    <col min="516" max="519" width="16.140625" style="35" customWidth="1"/>
    <col min="520" max="768" width="9.140625" style="35"/>
    <col min="769" max="769" width="6" style="35" customWidth="1"/>
    <col min="770" max="770" width="41" style="35" customWidth="1"/>
    <col min="771" max="771" width="13.85546875" style="35" customWidth="1"/>
    <col min="772" max="775" width="16.140625" style="35" customWidth="1"/>
    <col min="776" max="1024" width="9.140625" style="35"/>
    <col min="1025" max="1025" width="6" style="35" customWidth="1"/>
    <col min="1026" max="1026" width="41" style="35" customWidth="1"/>
    <col min="1027" max="1027" width="13.85546875" style="35" customWidth="1"/>
    <col min="1028" max="1031" width="16.140625" style="35" customWidth="1"/>
    <col min="1032" max="1280" width="9.140625" style="35"/>
    <col min="1281" max="1281" width="6" style="35" customWidth="1"/>
    <col min="1282" max="1282" width="41" style="35" customWidth="1"/>
    <col min="1283" max="1283" width="13.85546875" style="35" customWidth="1"/>
    <col min="1284" max="1287" width="16.140625" style="35" customWidth="1"/>
    <col min="1288" max="1536" width="9.140625" style="35"/>
    <col min="1537" max="1537" width="6" style="35" customWidth="1"/>
    <col min="1538" max="1538" width="41" style="35" customWidth="1"/>
    <col min="1539" max="1539" width="13.85546875" style="35" customWidth="1"/>
    <col min="1540" max="1543" width="16.140625" style="35" customWidth="1"/>
    <col min="1544" max="1792" width="9.140625" style="35"/>
    <col min="1793" max="1793" width="6" style="35" customWidth="1"/>
    <col min="1794" max="1794" width="41" style="35" customWidth="1"/>
    <col min="1795" max="1795" width="13.85546875" style="35" customWidth="1"/>
    <col min="1796" max="1799" width="16.140625" style="35" customWidth="1"/>
    <col min="1800" max="2048" width="9.140625" style="35"/>
    <col min="2049" max="2049" width="6" style="35" customWidth="1"/>
    <col min="2050" max="2050" width="41" style="35" customWidth="1"/>
    <col min="2051" max="2051" width="13.85546875" style="35" customWidth="1"/>
    <col min="2052" max="2055" width="16.140625" style="35" customWidth="1"/>
    <col min="2056" max="2304" width="9.140625" style="35"/>
    <col min="2305" max="2305" width="6" style="35" customWidth="1"/>
    <col min="2306" max="2306" width="41" style="35" customWidth="1"/>
    <col min="2307" max="2307" width="13.85546875" style="35" customWidth="1"/>
    <col min="2308" max="2311" width="16.140625" style="35" customWidth="1"/>
    <col min="2312" max="2560" width="9.140625" style="35"/>
    <col min="2561" max="2561" width="6" style="35" customWidth="1"/>
    <col min="2562" max="2562" width="41" style="35" customWidth="1"/>
    <col min="2563" max="2563" width="13.85546875" style="35" customWidth="1"/>
    <col min="2564" max="2567" width="16.140625" style="35" customWidth="1"/>
    <col min="2568" max="2816" width="9.140625" style="35"/>
    <col min="2817" max="2817" width="6" style="35" customWidth="1"/>
    <col min="2818" max="2818" width="41" style="35" customWidth="1"/>
    <col min="2819" max="2819" width="13.85546875" style="35" customWidth="1"/>
    <col min="2820" max="2823" width="16.140625" style="35" customWidth="1"/>
    <col min="2824" max="3072" width="9.140625" style="35"/>
    <col min="3073" max="3073" width="6" style="35" customWidth="1"/>
    <col min="3074" max="3074" width="41" style="35" customWidth="1"/>
    <col min="3075" max="3075" width="13.85546875" style="35" customWidth="1"/>
    <col min="3076" max="3079" width="16.140625" style="35" customWidth="1"/>
    <col min="3080" max="3328" width="9.140625" style="35"/>
    <col min="3329" max="3329" width="6" style="35" customWidth="1"/>
    <col min="3330" max="3330" width="41" style="35" customWidth="1"/>
    <col min="3331" max="3331" width="13.85546875" style="35" customWidth="1"/>
    <col min="3332" max="3335" width="16.140625" style="35" customWidth="1"/>
    <col min="3336" max="3584" width="9.140625" style="35"/>
    <col min="3585" max="3585" width="6" style="35" customWidth="1"/>
    <col min="3586" max="3586" width="41" style="35" customWidth="1"/>
    <col min="3587" max="3587" width="13.85546875" style="35" customWidth="1"/>
    <col min="3588" max="3591" width="16.140625" style="35" customWidth="1"/>
    <col min="3592" max="3840" width="9.140625" style="35"/>
    <col min="3841" max="3841" width="6" style="35" customWidth="1"/>
    <col min="3842" max="3842" width="41" style="35" customWidth="1"/>
    <col min="3843" max="3843" width="13.85546875" style="35" customWidth="1"/>
    <col min="3844" max="3847" width="16.140625" style="35" customWidth="1"/>
    <col min="3848" max="4096" width="9.140625" style="35"/>
    <col min="4097" max="4097" width="6" style="35" customWidth="1"/>
    <col min="4098" max="4098" width="41" style="35" customWidth="1"/>
    <col min="4099" max="4099" width="13.85546875" style="35" customWidth="1"/>
    <col min="4100" max="4103" width="16.140625" style="35" customWidth="1"/>
    <col min="4104" max="4352" width="9.140625" style="35"/>
    <col min="4353" max="4353" width="6" style="35" customWidth="1"/>
    <col min="4354" max="4354" width="41" style="35" customWidth="1"/>
    <col min="4355" max="4355" width="13.85546875" style="35" customWidth="1"/>
    <col min="4356" max="4359" width="16.140625" style="35" customWidth="1"/>
    <col min="4360" max="4608" width="9.140625" style="35"/>
    <col min="4609" max="4609" width="6" style="35" customWidth="1"/>
    <col min="4610" max="4610" width="41" style="35" customWidth="1"/>
    <col min="4611" max="4611" width="13.85546875" style="35" customWidth="1"/>
    <col min="4612" max="4615" width="16.140625" style="35" customWidth="1"/>
    <col min="4616" max="4864" width="9.140625" style="35"/>
    <col min="4865" max="4865" width="6" style="35" customWidth="1"/>
    <col min="4866" max="4866" width="41" style="35" customWidth="1"/>
    <col min="4867" max="4867" width="13.85546875" style="35" customWidth="1"/>
    <col min="4868" max="4871" width="16.140625" style="35" customWidth="1"/>
    <col min="4872" max="5120" width="9.140625" style="35"/>
    <col min="5121" max="5121" width="6" style="35" customWidth="1"/>
    <col min="5122" max="5122" width="41" style="35" customWidth="1"/>
    <col min="5123" max="5123" width="13.85546875" style="35" customWidth="1"/>
    <col min="5124" max="5127" width="16.140625" style="35" customWidth="1"/>
    <col min="5128" max="5376" width="9.140625" style="35"/>
    <col min="5377" max="5377" width="6" style="35" customWidth="1"/>
    <col min="5378" max="5378" width="41" style="35" customWidth="1"/>
    <col min="5379" max="5379" width="13.85546875" style="35" customWidth="1"/>
    <col min="5380" max="5383" width="16.140625" style="35" customWidth="1"/>
    <col min="5384" max="5632" width="9.140625" style="35"/>
    <col min="5633" max="5633" width="6" style="35" customWidth="1"/>
    <col min="5634" max="5634" width="41" style="35" customWidth="1"/>
    <col min="5635" max="5635" width="13.85546875" style="35" customWidth="1"/>
    <col min="5636" max="5639" width="16.140625" style="35" customWidth="1"/>
    <col min="5640" max="5888" width="9.140625" style="35"/>
    <col min="5889" max="5889" width="6" style="35" customWidth="1"/>
    <col min="5890" max="5890" width="41" style="35" customWidth="1"/>
    <col min="5891" max="5891" width="13.85546875" style="35" customWidth="1"/>
    <col min="5892" max="5895" width="16.140625" style="35" customWidth="1"/>
    <col min="5896" max="6144" width="9.140625" style="35"/>
    <col min="6145" max="6145" width="6" style="35" customWidth="1"/>
    <col min="6146" max="6146" width="41" style="35" customWidth="1"/>
    <col min="6147" max="6147" width="13.85546875" style="35" customWidth="1"/>
    <col min="6148" max="6151" width="16.140625" style="35" customWidth="1"/>
    <col min="6152" max="6400" width="9.140625" style="35"/>
    <col min="6401" max="6401" width="6" style="35" customWidth="1"/>
    <col min="6402" max="6402" width="41" style="35" customWidth="1"/>
    <col min="6403" max="6403" width="13.85546875" style="35" customWidth="1"/>
    <col min="6404" max="6407" width="16.140625" style="35" customWidth="1"/>
    <col min="6408" max="6656" width="9.140625" style="35"/>
    <col min="6657" max="6657" width="6" style="35" customWidth="1"/>
    <col min="6658" max="6658" width="41" style="35" customWidth="1"/>
    <col min="6659" max="6659" width="13.85546875" style="35" customWidth="1"/>
    <col min="6660" max="6663" width="16.140625" style="35" customWidth="1"/>
    <col min="6664" max="6912" width="9.140625" style="35"/>
    <col min="6913" max="6913" width="6" style="35" customWidth="1"/>
    <col min="6914" max="6914" width="41" style="35" customWidth="1"/>
    <col min="6915" max="6915" width="13.85546875" style="35" customWidth="1"/>
    <col min="6916" max="6919" width="16.140625" style="35" customWidth="1"/>
    <col min="6920" max="7168" width="9.140625" style="35"/>
    <col min="7169" max="7169" width="6" style="35" customWidth="1"/>
    <col min="7170" max="7170" width="41" style="35" customWidth="1"/>
    <col min="7171" max="7171" width="13.85546875" style="35" customWidth="1"/>
    <col min="7172" max="7175" width="16.140625" style="35" customWidth="1"/>
    <col min="7176" max="7424" width="9.140625" style="35"/>
    <col min="7425" max="7425" width="6" style="35" customWidth="1"/>
    <col min="7426" max="7426" width="41" style="35" customWidth="1"/>
    <col min="7427" max="7427" width="13.85546875" style="35" customWidth="1"/>
    <col min="7428" max="7431" width="16.140625" style="35" customWidth="1"/>
    <col min="7432" max="7680" width="9.140625" style="35"/>
    <col min="7681" max="7681" width="6" style="35" customWidth="1"/>
    <col min="7682" max="7682" width="41" style="35" customWidth="1"/>
    <col min="7683" max="7683" width="13.85546875" style="35" customWidth="1"/>
    <col min="7684" max="7687" width="16.140625" style="35" customWidth="1"/>
    <col min="7688" max="7936" width="9.140625" style="35"/>
    <col min="7937" max="7937" width="6" style="35" customWidth="1"/>
    <col min="7938" max="7938" width="41" style="35" customWidth="1"/>
    <col min="7939" max="7939" width="13.85546875" style="35" customWidth="1"/>
    <col min="7940" max="7943" width="16.140625" style="35" customWidth="1"/>
    <col min="7944" max="8192" width="9.140625" style="35"/>
    <col min="8193" max="8193" width="6" style="35" customWidth="1"/>
    <col min="8194" max="8194" width="41" style="35" customWidth="1"/>
    <col min="8195" max="8195" width="13.85546875" style="35" customWidth="1"/>
    <col min="8196" max="8199" width="16.140625" style="35" customWidth="1"/>
    <col min="8200" max="8448" width="9.140625" style="35"/>
    <col min="8449" max="8449" width="6" style="35" customWidth="1"/>
    <col min="8450" max="8450" width="41" style="35" customWidth="1"/>
    <col min="8451" max="8451" width="13.85546875" style="35" customWidth="1"/>
    <col min="8452" max="8455" width="16.140625" style="35" customWidth="1"/>
    <col min="8456" max="8704" width="9.140625" style="35"/>
    <col min="8705" max="8705" width="6" style="35" customWidth="1"/>
    <col min="8706" max="8706" width="41" style="35" customWidth="1"/>
    <col min="8707" max="8707" width="13.85546875" style="35" customWidth="1"/>
    <col min="8708" max="8711" width="16.140625" style="35" customWidth="1"/>
    <col min="8712" max="8960" width="9.140625" style="35"/>
    <col min="8961" max="8961" width="6" style="35" customWidth="1"/>
    <col min="8962" max="8962" width="41" style="35" customWidth="1"/>
    <col min="8963" max="8963" width="13.85546875" style="35" customWidth="1"/>
    <col min="8964" max="8967" width="16.140625" style="35" customWidth="1"/>
    <col min="8968" max="9216" width="9.140625" style="35"/>
    <col min="9217" max="9217" width="6" style="35" customWidth="1"/>
    <col min="9218" max="9218" width="41" style="35" customWidth="1"/>
    <col min="9219" max="9219" width="13.85546875" style="35" customWidth="1"/>
    <col min="9220" max="9223" width="16.140625" style="35" customWidth="1"/>
    <col min="9224" max="9472" width="9.140625" style="35"/>
    <col min="9473" max="9473" width="6" style="35" customWidth="1"/>
    <col min="9474" max="9474" width="41" style="35" customWidth="1"/>
    <col min="9475" max="9475" width="13.85546875" style="35" customWidth="1"/>
    <col min="9476" max="9479" width="16.140625" style="35" customWidth="1"/>
    <col min="9480" max="9728" width="9.140625" style="35"/>
    <col min="9729" max="9729" width="6" style="35" customWidth="1"/>
    <col min="9730" max="9730" width="41" style="35" customWidth="1"/>
    <col min="9731" max="9731" width="13.85546875" style="35" customWidth="1"/>
    <col min="9732" max="9735" width="16.140625" style="35" customWidth="1"/>
    <col min="9736" max="9984" width="9.140625" style="35"/>
    <col min="9985" max="9985" width="6" style="35" customWidth="1"/>
    <col min="9986" max="9986" width="41" style="35" customWidth="1"/>
    <col min="9987" max="9987" width="13.85546875" style="35" customWidth="1"/>
    <col min="9988" max="9991" width="16.140625" style="35" customWidth="1"/>
    <col min="9992" max="10240" width="9.140625" style="35"/>
    <col min="10241" max="10241" width="6" style="35" customWidth="1"/>
    <col min="10242" max="10242" width="41" style="35" customWidth="1"/>
    <col min="10243" max="10243" width="13.85546875" style="35" customWidth="1"/>
    <col min="10244" max="10247" width="16.140625" style="35" customWidth="1"/>
    <col min="10248" max="10496" width="9.140625" style="35"/>
    <col min="10497" max="10497" width="6" style="35" customWidth="1"/>
    <col min="10498" max="10498" width="41" style="35" customWidth="1"/>
    <col min="10499" max="10499" width="13.85546875" style="35" customWidth="1"/>
    <col min="10500" max="10503" width="16.140625" style="35" customWidth="1"/>
    <col min="10504" max="10752" width="9.140625" style="35"/>
    <col min="10753" max="10753" width="6" style="35" customWidth="1"/>
    <col min="10754" max="10754" width="41" style="35" customWidth="1"/>
    <col min="10755" max="10755" width="13.85546875" style="35" customWidth="1"/>
    <col min="10756" max="10759" width="16.140625" style="35" customWidth="1"/>
    <col min="10760" max="11008" width="9.140625" style="35"/>
    <col min="11009" max="11009" width="6" style="35" customWidth="1"/>
    <col min="11010" max="11010" width="41" style="35" customWidth="1"/>
    <col min="11011" max="11011" width="13.85546875" style="35" customWidth="1"/>
    <col min="11012" max="11015" width="16.140625" style="35" customWidth="1"/>
    <col min="11016" max="11264" width="9.140625" style="35"/>
    <col min="11265" max="11265" width="6" style="35" customWidth="1"/>
    <col min="11266" max="11266" width="41" style="35" customWidth="1"/>
    <col min="11267" max="11267" width="13.85546875" style="35" customWidth="1"/>
    <col min="11268" max="11271" width="16.140625" style="35" customWidth="1"/>
    <col min="11272" max="11520" width="9.140625" style="35"/>
    <col min="11521" max="11521" width="6" style="35" customWidth="1"/>
    <col min="11522" max="11522" width="41" style="35" customWidth="1"/>
    <col min="11523" max="11523" width="13.85546875" style="35" customWidth="1"/>
    <col min="11524" max="11527" width="16.140625" style="35" customWidth="1"/>
    <col min="11528" max="11776" width="9.140625" style="35"/>
    <col min="11777" max="11777" width="6" style="35" customWidth="1"/>
    <col min="11778" max="11778" width="41" style="35" customWidth="1"/>
    <col min="11779" max="11779" width="13.85546875" style="35" customWidth="1"/>
    <col min="11780" max="11783" width="16.140625" style="35" customWidth="1"/>
    <col min="11784" max="12032" width="9.140625" style="35"/>
    <col min="12033" max="12033" width="6" style="35" customWidth="1"/>
    <col min="12034" max="12034" width="41" style="35" customWidth="1"/>
    <col min="12035" max="12035" width="13.85546875" style="35" customWidth="1"/>
    <col min="12036" max="12039" width="16.140625" style="35" customWidth="1"/>
    <col min="12040" max="12288" width="9.140625" style="35"/>
    <col min="12289" max="12289" width="6" style="35" customWidth="1"/>
    <col min="12290" max="12290" width="41" style="35" customWidth="1"/>
    <col min="12291" max="12291" width="13.85546875" style="35" customWidth="1"/>
    <col min="12292" max="12295" width="16.140625" style="35" customWidth="1"/>
    <col min="12296" max="12544" width="9.140625" style="35"/>
    <col min="12545" max="12545" width="6" style="35" customWidth="1"/>
    <col min="12546" max="12546" width="41" style="35" customWidth="1"/>
    <col min="12547" max="12547" width="13.85546875" style="35" customWidth="1"/>
    <col min="12548" max="12551" width="16.140625" style="35" customWidth="1"/>
    <col min="12552" max="12800" width="9.140625" style="35"/>
    <col min="12801" max="12801" width="6" style="35" customWidth="1"/>
    <col min="12802" max="12802" width="41" style="35" customWidth="1"/>
    <col min="12803" max="12803" width="13.85546875" style="35" customWidth="1"/>
    <col min="12804" max="12807" width="16.140625" style="35" customWidth="1"/>
    <col min="12808" max="13056" width="9.140625" style="35"/>
    <col min="13057" max="13057" width="6" style="35" customWidth="1"/>
    <col min="13058" max="13058" width="41" style="35" customWidth="1"/>
    <col min="13059" max="13059" width="13.85546875" style="35" customWidth="1"/>
    <col min="13060" max="13063" width="16.140625" style="35" customWidth="1"/>
    <col min="13064" max="13312" width="9.140625" style="35"/>
    <col min="13313" max="13313" width="6" style="35" customWidth="1"/>
    <col min="13314" max="13314" width="41" style="35" customWidth="1"/>
    <col min="13315" max="13315" width="13.85546875" style="35" customWidth="1"/>
    <col min="13316" max="13319" width="16.140625" style="35" customWidth="1"/>
    <col min="13320" max="13568" width="9.140625" style="35"/>
    <col min="13569" max="13569" width="6" style="35" customWidth="1"/>
    <col min="13570" max="13570" width="41" style="35" customWidth="1"/>
    <col min="13571" max="13571" width="13.85546875" style="35" customWidth="1"/>
    <col min="13572" max="13575" width="16.140625" style="35" customWidth="1"/>
    <col min="13576" max="13824" width="9.140625" style="35"/>
    <col min="13825" max="13825" width="6" style="35" customWidth="1"/>
    <col min="13826" max="13826" width="41" style="35" customWidth="1"/>
    <col min="13827" max="13827" width="13.85546875" style="35" customWidth="1"/>
    <col min="13828" max="13831" width="16.140625" style="35" customWidth="1"/>
    <col min="13832" max="14080" width="9.140625" style="35"/>
    <col min="14081" max="14081" width="6" style="35" customWidth="1"/>
    <col min="14082" max="14082" width="41" style="35" customWidth="1"/>
    <col min="14083" max="14083" width="13.85546875" style="35" customWidth="1"/>
    <col min="14084" max="14087" width="16.140625" style="35" customWidth="1"/>
    <col min="14088" max="14336" width="9.140625" style="35"/>
    <col min="14337" max="14337" width="6" style="35" customWidth="1"/>
    <col min="14338" max="14338" width="41" style="35" customWidth="1"/>
    <col min="14339" max="14339" width="13.85546875" style="35" customWidth="1"/>
    <col min="14340" max="14343" width="16.140625" style="35" customWidth="1"/>
    <col min="14344" max="14592" width="9.140625" style="35"/>
    <col min="14593" max="14593" width="6" style="35" customWidth="1"/>
    <col min="14594" max="14594" width="41" style="35" customWidth="1"/>
    <col min="14595" max="14595" width="13.85546875" style="35" customWidth="1"/>
    <col min="14596" max="14599" width="16.140625" style="35" customWidth="1"/>
    <col min="14600" max="14848" width="9.140625" style="35"/>
    <col min="14849" max="14849" width="6" style="35" customWidth="1"/>
    <col min="14850" max="14850" width="41" style="35" customWidth="1"/>
    <col min="14851" max="14851" width="13.85546875" style="35" customWidth="1"/>
    <col min="14852" max="14855" width="16.140625" style="35" customWidth="1"/>
    <col min="14856" max="15104" width="9.140625" style="35"/>
    <col min="15105" max="15105" width="6" style="35" customWidth="1"/>
    <col min="15106" max="15106" width="41" style="35" customWidth="1"/>
    <col min="15107" max="15107" width="13.85546875" style="35" customWidth="1"/>
    <col min="15108" max="15111" width="16.140625" style="35" customWidth="1"/>
    <col min="15112" max="15360" width="9.140625" style="35"/>
    <col min="15361" max="15361" width="6" style="35" customWidth="1"/>
    <col min="15362" max="15362" width="41" style="35" customWidth="1"/>
    <col min="15363" max="15363" width="13.85546875" style="35" customWidth="1"/>
    <col min="15364" max="15367" width="16.140625" style="35" customWidth="1"/>
    <col min="15368" max="15616" width="9.140625" style="35"/>
    <col min="15617" max="15617" width="6" style="35" customWidth="1"/>
    <col min="15618" max="15618" width="41" style="35" customWidth="1"/>
    <col min="15619" max="15619" width="13.85546875" style="35" customWidth="1"/>
    <col min="15620" max="15623" width="16.140625" style="35" customWidth="1"/>
    <col min="15624" max="15872" width="9.140625" style="35"/>
    <col min="15873" max="15873" width="6" style="35" customWidth="1"/>
    <col min="15874" max="15874" width="41" style="35" customWidth="1"/>
    <col min="15875" max="15875" width="13.85546875" style="35" customWidth="1"/>
    <col min="15876" max="15879" width="16.140625" style="35" customWidth="1"/>
    <col min="15880" max="16128" width="9.140625" style="35"/>
    <col min="16129" max="16129" width="6" style="35" customWidth="1"/>
    <col min="16130" max="16130" width="41" style="35" customWidth="1"/>
    <col min="16131" max="16131" width="13.85546875" style="35" customWidth="1"/>
    <col min="16132" max="16135" width="16.140625" style="35" customWidth="1"/>
    <col min="16136" max="16384" width="9.140625" style="35"/>
  </cols>
  <sheetData>
    <row r="1" spans="1:14" ht="23.25" customHeight="1" x14ac:dyDescent="0.25">
      <c r="A1" s="2" t="s">
        <v>267</v>
      </c>
    </row>
    <row r="2" spans="1:14" ht="23.25" customHeight="1" x14ac:dyDescent="0.25">
      <c r="A2" s="108" t="s">
        <v>331</v>
      </c>
      <c r="B2" s="108"/>
      <c r="C2" s="108"/>
      <c r="D2" s="108"/>
      <c r="E2" s="108"/>
      <c r="F2" s="108"/>
      <c r="G2" s="108"/>
    </row>
    <row r="3" spans="1:14" ht="23.25" customHeight="1" x14ac:dyDescent="0.25">
      <c r="A3" s="109"/>
      <c r="B3" s="109"/>
      <c r="C3" s="109"/>
      <c r="D3" s="109"/>
      <c r="E3" s="109"/>
      <c r="F3" s="109"/>
      <c r="G3" s="109"/>
    </row>
    <row r="4" spans="1:14" ht="23.25" customHeight="1" x14ac:dyDescent="0.25">
      <c r="A4" s="103" t="s">
        <v>349</v>
      </c>
      <c r="B4" s="103"/>
      <c r="C4" s="103"/>
      <c r="D4" s="103"/>
      <c r="E4" s="103"/>
      <c r="F4" s="103"/>
      <c r="G4" s="103"/>
      <c r="H4" s="36"/>
      <c r="I4" s="36"/>
      <c r="J4" s="36"/>
      <c r="K4" s="36"/>
      <c r="L4" s="36"/>
      <c r="M4" s="36"/>
      <c r="N4" s="36"/>
    </row>
    <row r="5" spans="1:14" ht="23.25" customHeight="1" x14ac:dyDescent="0.25">
      <c r="A5" s="37"/>
      <c r="B5" s="37"/>
      <c r="C5" s="37"/>
      <c r="D5" s="37"/>
      <c r="E5" s="37"/>
      <c r="F5" s="37"/>
      <c r="G5" s="37"/>
      <c r="H5" s="110" t="s">
        <v>268</v>
      </c>
      <c r="I5" s="110"/>
      <c r="J5" s="110"/>
      <c r="K5" s="110"/>
    </row>
    <row r="6" spans="1:14" ht="23.25" customHeight="1" x14ac:dyDescent="0.25">
      <c r="A6" s="107" t="s">
        <v>1</v>
      </c>
      <c r="B6" s="107" t="s">
        <v>229</v>
      </c>
      <c r="C6" s="107" t="s">
        <v>230</v>
      </c>
      <c r="D6" s="107" t="s">
        <v>231</v>
      </c>
      <c r="E6" s="107"/>
      <c r="F6" s="107"/>
      <c r="G6" s="107"/>
      <c r="H6" s="104" t="s">
        <v>231</v>
      </c>
      <c r="I6" s="104"/>
      <c r="J6" s="104"/>
      <c r="K6" s="104"/>
    </row>
    <row r="7" spans="1:14" ht="23.25" customHeight="1" x14ac:dyDescent="0.25">
      <c r="A7" s="107"/>
      <c r="B7" s="107"/>
      <c r="C7" s="107"/>
      <c r="D7" s="38">
        <v>2013</v>
      </c>
      <c r="E7" s="6">
        <v>2014</v>
      </c>
      <c r="F7" s="6">
        <v>2015</v>
      </c>
      <c r="G7" s="6">
        <v>2016</v>
      </c>
      <c r="H7" s="7">
        <v>2013</v>
      </c>
      <c r="I7" s="7">
        <v>2014</v>
      </c>
      <c r="J7" s="7">
        <v>2015</v>
      </c>
      <c r="K7" s="7">
        <v>2016</v>
      </c>
    </row>
    <row r="8" spans="1:14" ht="23.25" customHeight="1" x14ac:dyDescent="0.25">
      <c r="A8" s="34" t="s">
        <v>42</v>
      </c>
      <c r="B8" s="39" t="s">
        <v>269</v>
      </c>
      <c r="C8" s="34"/>
      <c r="D8" s="40"/>
      <c r="E8" s="40"/>
      <c r="F8" s="41"/>
      <c r="G8" s="41"/>
      <c r="H8" s="42"/>
      <c r="I8" s="42"/>
      <c r="J8" s="42"/>
      <c r="K8" s="42"/>
    </row>
    <row r="9" spans="1:14" ht="23.25" customHeight="1" x14ac:dyDescent="0.25">
      <c r="A9" s="43"/>
      <c r="B9" s="18" t="s">
        <v>270</v>
      </c>
      <c r="C9" s="43" t="s">
        <v>241</v>
      </c>
      <c r="D9" s="15">
        <f>SUM('[2]Đông bắc'!D9,'[2]Tây bắc'!D9,[2]ĐBSHong!D9,'[2]Bắc TB'!D9,'[2]Nam TB'!D9,'[2]Tây Nguyên'!D9,'[2]Đông NB'!D9,[2]ĐBSCLong!D9)</f>
        <v>18692</v>
      </c>
      <c r="E9" s="15">
        <f>SUM('[2]Đông bắc'!E9,'[2]Tây bắc'!E9,[2]ĐBSHong!E9,'[2]Bắc TB'!E9,'[2]Nam TB'!E9,'[2]Tây Nguyên'!E9,'[2]Đông NB'!E9,[2]ĐBSCLong!E9)</f>
        <v>19157</v>
      </c>
      <c r="F9" s="15">
        <f>SUM('[2]Đông bắc'!F9,'[2]Tây bắc'!F9,[2]ĐBSHong!F9,'[2]Bắc TB'!F9,'[2]Nam TB'!F9,'[2]Tây Nguyên'!F9,'[2]Đông NB'!F9,[2]ĐBSCLong!F9)</f>
        <v>19477</v>
      </c>
      <c r="G9" s="15">
        <f>SUM('[2]Đông bắc'!G9,'[2]Tây bắc'!G9,[2]ĐBSHong!G9,'[2]Bắc TB'!G9,'[2]Nam TB'!G9,'[2]Tây Nguyên'!G9,'[2]Đông NB'!G9,[2]ĐBSCLong!G9)</f>
        <v>18857</v>
      </c>
      <c r="H9" s="15">
        <f>SUM('[2]Đông bắc'!H9,'[2]Tây bắc'!H9,[2]ĐBSHong!H9,'[2]Bắc TB'!H9,'[2]Nam TB'!H9,'[2]Tây Nguyên'!H9,'[2]Đông NB'!H9,[2]ĐBSCLong!H9)</f>
        <v>61</v>
      </c>
      <c r="I9" s="15">
        <f>SUM('[2]Đông bắc'!I9,'[2]Tây bắc'!I9,[2]ĐBSHong!I9,'[2]Bắc TB'!I9,'[2]Nam TB'!I9,'[2]Tây Nguyên'!I9,'[2]Đông NB'!I9,[2]ĐBSCLong!I9)</f>
        <v>61</v>
      </c>
      <c r="J9" s="15">
        <f>SUM('[2]Đông bắc'!J9,'[2]Tây bắc'!J9,[2]ĐBSHong!J9,'[2]Bắc TB'!J9,'[2]Nam TB'!J9,'[2]Tây Nguyên'!J9,'[2]Đông NB'!J9,[2]ĐBSCLong!J9)</f>
        <v>61</v>
      </c>
      <c r="K9" s="15">
        <f>SUM('[2]Đông bắc'!K9,'[2]Tây bắc'!K9,[2]ĐBSHong!K9,'[2]Bắc TB'!K9,'[2]Nam TB'!K9,'[2]Tây Nguyên'!K9,'[2]Đông NB'!K9,[2]ĐBSCLong!K9)</f>
        <v>61</v>
      </c>
    </row>
    <row r="10" spans="1:14" ht="23.25" customHeight="1" x14ac:dyDescent="0.25">
      <c r="A10" s="43">
        <v>1</v>
      </c>
      <c r="B10" s="44" t="s">
        <v>43</v>
      </c>
      <c r="C10" s="43" t="s">
        <v>241</v>
      </c>
      <c r="D10" s="15">
        <f>'[2]Đông bắc'!D9</f>
        <v>4034</v>
      </c>
      <c r="E10" s="15">
        <f>'[2]Đông bắc'!E9</f>
        <v>4141</v>
      </c>
      <c r="F10" s="15">
        <f>'[2]Đông bắc'!F9</f>
        <v>4002</v>
      </c>
      <c r="G10" s="15">
        <f>'[2]Đông bắc'!G9</f>
        <v>3929</v>
      </c>
      <c r="H10" s="15">
        <f>SUM('[2]Đông bắc'!H11,'[2]Tây bắc'!H11,[2]ĐBSHong!H11,'[2]Bắc TB'!H11,'[2]Nam TB'!H11,'[2]Tây Nguyên'!H11,'[2]Đông NB'!H11,[2]ĐBSCLong!H11)</f>
        <v>54</v>
      </c>
      <c r="I10" s="15">
        <f>SUM('[2]Đông bắc'!I11,'[2]Tây bắc'!I11,[2]ĐBSHong!I11,'[2]Bắc TB'!I11,'[2]Nam TB'!I11,'[2]Tây Nguyên'!I11,'[2]Đông NB'!I11,[2]ĐBSCLong!I11)</f>
        <v>53</v>
      </c>
      <c r="J10" s="15">
        <f>SUM('[2]Đông bắc'!J11,'[2]Tây bắc'!J11,[2]ĐBSHong!J11,'[2]Bắc TB'!J11,'[2]Nam TB'!J11,'[2]Tây Nguyên'!J11,'[2]Đông NB'!J11,[2]ĐBSCLong!J11)</f>
        <v>53</v>
      </c>
      <c r="K10" s="15">
        <f>SUM('[2]Đông bắc'!K11,'[2]Tây bắc'!K11,[2]ĐBSHong!K11,'[2]Bắc TB'!K11,'[2]Nam TB'!K11,'[2]Tây Nguyên'!K11,'[2]Đông NB'!K11,[2]ĐBSCLong!K11)</f>
        <v>54</v>
      </c>
    </row>
    <row r="11" spans="1:14" ht="23.25" customHeight="1" x14ac:dyDescent="0.25">
      <c r="A11" s="43">
        <v>2</v>
      </c>
      <c r="B11" s="23" t="s">
        <v>271</v>
      </c>
      <c r="C11" s="43" t="s">
        <v>241</v>
      </c>
      <c r="D11" s="15">
        <f>'[2]Tây bắc'!D9</f>
        <v>818</v>
      </c>
      <c r="E11" s="15">
        <f>'[2]Tây bắc'!E9</f>
        <v>872</v>
      </c>
      <c r="F11" s="15">
        <f>'[2]Tây bắc'!F9</f>
        <v>936</v>
      </c>
      <c r="G11" s="15">
        <f>'[2]Tây bắc'!G9</f>
        <v>826</v>
      </c>
      <c r="H11" s="15">
        <f>SUM('[2]Đông bắc'!H12,'[2]Tây bắc'!H12,[2]ĐBSHong!H12,'[2]Bắc TB'!H12,'[2]Nam TB'!H12,'[2]Tây Nguyên'!H12,'[2]Đông NB'!H12,[2]ĐBSCLong!H12)</f>
        <v>53</v>
      </c>
      <c r="I11" s="15">
        <f>SUM('[2]Đông bắc'!I12,'[2]Tây bắc'!I12,[2]ĐBSHong!I12,'[2]Bắc TB'!I12,'[2]Nam TB'!I12,'[2]Tây Nguyên'!I12,'[2]Đông NB'!I12,[2]ĐBSCLong!I12)</f>
        <v>52</v>
      </c>
      <c r="J11" s="15">
        <f>SUM('[2]Đông bắc'!J12,'[2]Tây bắc'!J12,[2]ĐBSHong!J12,'[2]Bắc TB'!J12,'[2]Nam TB'!J12,'[2]Tây Nguyên'!J12,'[2]Đông NB'!J12,[2]ĐBSCLong!J12)</f>
        <v>52</v>
      </c>
      <c r="K11" s="15">
        <f>SUM('[2]Đông bắc'!K12,'[2]Tây bắc'!K12,[2]ĐBSHong!K12,'[2]Bắc TB'!K12,'[2]Nam TB'!K12,'[2]Tây Nguyên'!K12,'[2]Đông NB'!K12,[2]ĐBSCLong!K12)</f>
        <v>53</v>
      </c>
    </row>
    <row r="12" spans="1:14" ht="23.25" customHeight="1" x14ac:dyDescent="0.25">
      <c r="A12" s="43">
        <v>3</v>
      </c>
      <c r="B12" s="23" t="s">
        <v>272</v>
      </c>
      <c r="C12" s="43" t="s">
        <v>241</v>
      </c>
      <c r="D12" s="15">
        <f>[2]ĐBSHong!D9</f>
        <v>5907</v>
      </c>
      <c r="E12" s="15">
        <f>[2]ĐBSHong!E9</f>
        <v>6023</v>
      </c>
      <c r="F12" s="15">
        <f>[2]ĐBSHong!F9</f>
        <v>6046</v>
      </c>
      <c r="G12" s="15">
        <f>[2]ĐBSHong!G9</f>
        <v>5654</v>
      </c>
      <c r="H12" s="15">
        <f>SUM('[2]Đông bắc'!H13,'[2]Tây bắc'!H13,[2]ĐBSHong!H13,'[2]Bắc TB'!H13,'[2]Nam TB'!H13,'[2]Tây Nguyên'!H13,'[2]Đông NB'!H13,[2]ĐBSCLong!H13)</f>
        <v>45</v>
      </c>
      <c r="I12" s="15">
        <f>SUM('[2]Đông bắc'!I13,'[2]Tây bắc'!I13,[2]ĐBSHong!I13,'[2]Bắc TB'!I13,'[2]Nam TB'!I13,'[2]Tây Nguyên'!I13,'[2]Đông NB'!I13,[2]ĐBSCLong!I13)</f>
        <v>45</v>
      </c>
      <c r="J12" s="15">
        <f>SUM('[2]Đông bắc'!J13,'[2]Tây bắc'!J13,[2]ĐBSHong!J13,'[2]Bắc TB'!J13,'[2]Nam TB'!J13,'[2]Tây Nguyên'!J13,'[2]Đông NB'!J13,[2]ĐBSCLong!J13)</f>
        <v>45</v>
      </c>
      <c r="K12" s="15">
        <f>SUM('[2]Đông bắc'!K13,'[2]Tây bắc'!K13,[2]ĐBSHong!K13,'[2]Bắc TB'!K13,'[2]Nam TB'!K13,'[2]Tây Nguyên'!K13,'[2]Đông NB'!K13,[2]ĐBSCLong!K13)</f>
        <v>45</v>
      </c>
    </row>
    <row r="13" spans="1:14" ht="23.25" customHeight="1" x14ac:dyDescent="0.25">
      <c r="A13" s="43">
        <v>4</v>
      </c>
      <c r="B13" s="18" t="s">
        <v>273</v>
      </c>
      <c r="C13" s="43" t="s">
        <v>241</v>
      </c>
      <c r="D13" s="15">
        <f>'[2]Bắc TB'!D9</f>
        <v>2987</v>
      </c>
      <c r="E13" s="15">
        <f>'[2]Bắc TB'!E9</f>
        <v>3116</v>
      </c>
      <c r="F13" s="15">
        <f>'[2]Bắc TB'!F9</f>
        <v>3500</v>
      </c>
      <c r="G13" s="15">
        <f>'[2]Bắc TB'!G9</f>
        <v>3621</v>
      </c>
      <c r="H13" s="15">
        <f>SUM('[2]Đông bắc'!H14,'[2]Tây bắc'!H14,[2]ĐBSHong!H14,'[2]Bắc TB'!H14,'[2]Nam TB'!H14,'[2]Tây Nguyên'!H14,'[2]Đông NB'!H14,[2]ĐBSCLong!H14)</f>
        <v>49</v>
      </c>
      <c r="I13" s="15">
        <f>SUM('[2]Đông bắc'!I14,'[2]Tây bắc'!I14,[2]ĐBSHong!I14,'[2]Bắc TB'!I14,'[2]Nam TB'!I14,'[2]Tây Nguyên'!I14,'[2]Đông NB'!I14,[2]ĐBSCLong!I14)</f>
        <v>50</v>
      </c>
      <c r="J13" s="15">
        <f>SUM('[2]Đông bắc'!J14,'[2]Tây bắc'!J14,[2]ĐBSHong!J14,'[2]Bắc TB'!J14,'[2]Nam TB'!J14,'[2]Tây Nguyên'!J14,'[2]Đông NB'!J14,[2]ĐBSCLong!J14)</f>
        <v>49</v>
      </c>
      <c r="K13" s="15">
        <f>SUM('[2]Đông bắc'!K14,'[2]Tây bắc'!K14,[2]ĐBSHong!K14,'[2]Bắc TB'!K14,'[2]Nam TB'!K14,'[2]Tây Nguyên'!K14,'[2]Đông NB'!K14,[2]ĐBSCLong!K14)</f>
        <v>49</v>
      </c>
    </row>
    <row r="14" spans="1:14" ht="23.25" customHeight="1" x14ac:dyDescent="0.25">
      <c r="A14" s="43">
        <v>5</v>
      </c>
      <c r="B14" s="18" t="s">
        <v>274</v>
      </c>
      <c r="C14" s="43" t="s">
        <v>241</v>
      </c>
      <c r="D14" s="15">
        <f>'[2]Nam TB'!D9</f>
        <v>983</v>
      </c>
      <c r="E14" s="15">
        <f>'[2]Nam TB'!E9</f>
        <v>952</v>
      </c>
      <c r="F14" s="15">
        <f>'[2]Nam TB'!F9</f>
        <v>943</v>
      </c>
      <c r="G14" s="15">
        <f>'[2]Nam TB'!G9</f>
        <v>896</v>
      </c>
      <c r="H14" s="15">
        <f>SUM('[2]Đông bắc'!H15,'[2]Tây bắc'!H15,[2]ĐBSHong!H15,'[2]Bắc TB'!H15,'[2]Nam TB'!H15,'[2]Tây Nguyên'!H15,'[2]Đông NB'!H15,[2]ĐBSCLong!H15)</f>
        <v>51</v>
      </c>
      <c r="I14" s="15">
        <f>SUM('[2]Đông bắc'!I15,'[2]Tây bắc'!I15,[2]ĐBSHong!I15,'[2]Bắc TB'!I15,'[2]Nam TB'!I15,'[2]Tây Nguyên'!I15,'[2]Đông NB'!I15,[2]ĐBSCLong!I15)</f>
        <v>50</v>
      </c>
      <c r="J14" s="15">
        <f>SUM('[2]Đông bắc'!J15,'[2]Tây bắc'!J15,[2]ĐBSHong!J15,'[2]Bắc TB'!J15,'[2]Nam TB'!J15,'[2]Tây Nguyên'!J15,'[2]Đông NB'!J15,[2]ĐBSCLong!J15)</f>
        <v>50</v>
      </c>
      <c r="K14" s="15">
        <f>SUM('[2]Đông bắc'!K15,'[2]Tây bắc'!K15,[2]ĐBSHong!K15,'[2]Bắc TB'!K15,'[2]Nam TB'!K15,'[2]Tây Nguyên'!K15,'[2]Đông NB'!K15,[2]ĐBSCLong!K15)</f>
        <v>51</v>
      </c>
    </row>
    <row r="15" spans="1:14" ht="23.25" customHeight="1" x14ac:dyDescent="0.25">
      <c r="A15" s="43">
        <v>6</v>
      </c>
      <c r="B15" s="18" t="s">
        <v>157</v>
      </c>
      <c r="C15" s="43" t="s">
        <v>241</v>
      </c>
      <c r="D15" s="15">
        <f>'[2]Tây Nguyên'!D9</f>
        <v>848</v>
      </c>
      <c r="E15" s="15">
        <f>'[2]Tây Nguyên'!E9</f>
        <v>885</v>
      </c>
      <c r="F15" s="15">
        <f>'[2]Tây Nguyên'!F9</f>
        <v>887</v>
      </c>
      <c r="G15" s="15">
        <f>'[2]Tây Nguyên'!G9</f>
        <v>794</v>
      </c>
      <c r="H15" s="15">
        <f>SUM('[2]Đông bắc'!H16,'[2]Tây bắc'!H16,[2]ĐBSHong!H16,'[2]Bắc TB'!H16,'[2]Nam TB'!H16,'[2]Tây Nguyên'!H16,'[2]Đông NB'!H16,[2]ĐBSCLong!H16)</f>
        <v>52</v>
      </c>
      <c r="I15" s="15">
        <f>SUM('[2]Đông bắc'!I16,'[2]Tây bắc'!I16,[2]ĐBSHong!I16,'[2]Bắc TB'!I16,'[2]Nam TB'!I16,'[2]Tây Nguyên'!I16,'[2]Đông NB'!I16,[2]ĐBSCLong!I16)</f>
        <v>52</v>
      </c>
      <c r="J15" s="15">
        <f>SUM('[2]Đông bắc'!J16,'[2]Tây bắc'!J16,[2]ĐBSHong!J16,'[2]Bắc TB'!J16,'[2]Nam TB'!J16,'[2]Tây Nguyên'!J16,'[2]Đông NB'!J16,[2]ĐBSCLong!J16)</f>
        <v>52</v>
      </c>
      <c r="K15" s="15">
        <f>SUM('[2]Đông bắc'!K16,'[2]Tây bắc'!K16,[2]ĐBSHong!K16,'[2]Bắc TB'!K16,'[2]Nam TB'!K16,'[2]Tây Nguyên'!K16,'[2]Đông NB'!K16,[2]ĐBSCLong!K16)</f>
        <v>54</v>
      </c>
    </row>
    <row r="16" spans="1:14" ht="23.25" customHeight="1" x14ac:dyDescent="0.25">
      <c r="A16" s="43">
        <v>7</v>
      </c>
      <c r="B16" s="18" t="s">
        <v>275</v>
      </c>
      <c r="C16" s="43" t="s">
        <v>241</v>
      </c>
      <c r="D16" s="15">
        <f>'[2]Đông NB'!D9</f>
        <v>1408</v>
      </c>
      <c r="E16" s="15">
        <f>'[2]Đông NB'!E9</f>
        <v>1417</v>
      </c>
      <c r="F16" s="15">
        <f>'[2]Đông NB'!F9</f>
        <v>1417</v>
      </c>
      <c r="G16" s="15">
        <f>'[2]Đông NB'!G9</f>
        <v>1374</v>
      </c>
      <c r="H16" s="15">
        <f>SUM('[2]Đông bắc'!H17,'[2]Tây bắc'!H17,[2]ĐBSHong!H17,'[2]Bắc TB'!H17,'[2]Nam TB'!H17,'[2]Tây Nguyên'!H17,'[2]Đông NB'!H17,[2]ĐBSCLong!H17)</f>
        <v>32</v>
      </c>
      <c r="I16" s="15">
        <f>SUM('[2]Đông bắc'!I17,'[2]Tây bắc'!I17,[2]ĐBSHong!I17,'[2]Bắc TB'!I17,'[2]Nam TB'!I17,'[2]Tây Nguyên'!I17,'[2]Đông NB'!I17,[2]ĐBSCLong!I17)</f>
        <v>32</v>
      </c>
      <c r="J16" s="15">
        <f>SUM('[2]Đông bắc'!J17,'[2]Tây bắc'!J17,[2]ĐBSHong!J17,'[2]Bắc TB'!J17,'[2]Nam TB'!J17,'[2]Tây Nguyên'!J17,'[2]Đông NB'!J17,[2]ĐBSCLong!J17)</f>
        <v>34</v>
      </c>
      <c r="K16" s="15">
        <f>SUM('[2]Đông bắc'!K17,'[2]Tây bắc'!K17,[2]ĐBSHong!K17,'[2]Bắc TB'!K17,'[2]Nam TB'!K17,'[2]Tây Nguyên'!K17,'[2]Đông NB'!K17,[2]ĐBSCLong!K17)</f>
        <v>36</v>
      </c>
    </row>
    <row r="17" spans="1:11" ht="23.25" customHeight="1" x14ac:dyDescent="0.25">
      <c r="A17" s="43">
        <v>8</v>
      </c>
      <c r="B17" s="18" t="s">
        <v>276</v>
      </c>
      <c r="C17" s="43" t="s">
        <v>241</v>
      </c>
      <c r="D17" s="15">
        <f>[2]ĐBSCLong!D9</f>
        <v>1707</v>
      </c>
      <c r="E17" s="15">
        <f>[2]ĐBSCLong!E9</f>
        <v>1751</v>
      </c>
      <c r="F17" s="15">
        <f>[2]ĐBSCLong!F9</f>
        <v>1746</v>
      </c>
      <c r="G17" s="15">
        <f>[2]ĐBSCLong!G9</f>
        <v>1763</v>
      </c>
      <c r="H17" s="15"/>
      <c r="I17" s="15"/>
      <c r="J17" s="15"/>
      <c r="K17" s="15"/>
    </row>
    <row r="18" spans="1:11" ht="23.25" customHeight="1" x14ac:dyDescent="0.25">
      <c r="A18" s="34" t="s">
        <v>78</v>
      </c>
      <c r="B18" s="39" t="s">
        <v>277</v>
      </c>
      <c r="C18" s="34"/>
      <c r="D18" s="15"/>
      <c r="E18" s="15"/>
      <c r="F18" s="15"/>
      <c r="G18" s="15">
        <f>SUM('[2]Đông bắc'!G18,'[2]Tây bắc'!G18,[2]ĐBSHong!G18,'[2]Bắc TB'!G18,'[2]Nam TB'!G18,'[2]Tây Nguyên'!G18,'[2]Đông NB'!G18,[2]ĐBSCLong!G18)</f>
        <v>0</v>
      </c>
      <c r="H18" s="15">
        <f>SUM('[2]Đông bắc'!H18,'[2]Tây bắc'!H18,[2]ĐBSHong!H18,'[2]Bắc TB'!H18,'[2]Nam TB'!H18,'[2]Tây Nguyên'!H18,'[2]Đông NB'!H18,[2]ĐBSCLong!H18)</f>
        <v>0</v>
      </c>
      <c r="I18" s="15">
        <f>SUM('[2]Đông bắc'!I18,'[2]Tây bắc'!I18,[2]ĐBSHong!I18,'[2]Bắc TB'!I18,'[2]Nam TB'!I18,'[2]Tây Nguyên'!I18,'[2]Đông NB'!I18,[2]ĐBSCLong!I18)</f>
        <v>0</v>
      </c>
      <c r="J18" s="15">
        <f>SUM('[2]Đông bắc'!J18,'[2]Tây bắc'!J18,[2]ĐBSHong!J18,'[2]Bắc TB'!J18,'[2]Nam TB'!J18,'[2]Tây Nguyên'!J18,'[2]Đông NB'!J18,[2]ĐBSCLong!J18)</f>
        <v>0</v>
      </c>
      <c r="K18" s="15">
        <f>SUM('[2]Đông bắc'!K18,'[2]Tây bắc'!K18,[2]ĐBSHong!K18,'[2]Bắc TB'!K18,'[2]Nam TB'!K18,'[2]Tây Nguyên'!K18,'[2]Đông NB'!K18,[2]ĐBSCLong!K18)</f>
        <v>0</v>
      </c>
    </row>
    <row r="19" spans="1:11" ht="23.25" customHeight="1" x14ac:dyDescent="0.25">
      <c r="A19" s="43"/>
      <c r="B19" s="18" t="s">
        <v>278</v>
      </c>
      <c r="C19" s="43" t="s">
        <v>279</v>
      </c>
      <c r="D19" s="15">
        <f>SUM('[2]Đông bắc'!D19,'[2]Tây bắc'!D19,[2]ĐBSHong!D19,'[2]Bắc TB'!D19,'[2]Nam TB'!D19,'[2]Tây Nguyên'!D19,'[2]Đông NB'!D19,[2]ĐBSCLong!D19)</f>
        <v>47</v>
      </c>
      <c r="E19" s="15">
        <f>SUM('[2]Đông bắc'!E19,'[2]Tây bắc'!E19,[2]ĐBSHong!E19,'[2]Bắc TB'!E19,'[2]Nam TB'!E19,'[2]Tây Nguyên'!E19,'[2]Đông NB'!E19,[2]ĐBSCLong!E19)</f>
        <v>49</v>
      </c>
      <c r="F19" s="15">
        <f>SUM('[2]Đông bắc'!F19,'[2]Tây bắc'!F19,[2]ĐBSHong!F19,'[2]Bắc TB'!F19,'[2]Nam TB'!F19,'[2]Tây Nguyên'!F19,'[2]Đông NB'!F19,[2]ĐBSCLong!F19)</f>
        <v>48</v>
      </c>
      <c r="G19" s="15">
        <f>SUM('[2]Đông bắc'!G19,'[2]Tây bắc'!G19,[2]ĐBSHong!G19,'[2]Bắc TB'!G19,'[2]Nam TB'!G19,'[2]Tây Nguyên'!G19,'[2]Đông NB'!G19,[2]ĐBSCLong!G19)</f>
        <v>40</v>
      </c>
      <c r="H19" s="15">
        <f>SUM('[2]Đông bắc'!H19,'[2]Tây bắc'!H19,[2]ĐBSHong!H19,'[2]Bắc TB'!H19,'[2]Nam TB'!H19,'[2]Tây Nguyên'!H19,'[2]Đông NB'!H19,[2]ĐBSCLong!H19)</f>
        <v>58</v>
      </c>
      <c r="I19" s="15">
        <f>SUM('[2]Đông bắc'!I19,'[2]Tây bắc'!I19,[2]ĐBSHong!I19,'[2]Bắc TB'!I19,'[2]Nam TB'!I19,'[2]Tây Nguyên'!I19,'[2]Đông NB'!I19,[2]ĐBSCLong!I19)</f>
        <v>58</v>
      </c>
      <c r="J19" s="15">
        <f>SUM('[2]Đông bắc'!J19,'[2]Tây bắc'!J19,[2]ĐBSHong!J19,'[2]Bắc TB'!J19,'[2]Nam TB'!J19,'[2]Tây Nguyên'!J19,'[2]Đông NB'!J19,[2]ĐBSCLong!J19)</f>
        <v>58</v>
      </c>
      <c r="K19" s="15">
        <f>SUM('[2]Đông bắc'!K19,'[2]Tây bắc'!K19,[2]ĐBSHong!K19,'[2]Bắc TB'!K19,'[2]Nam TB'!K19,'[2]Tây Nguyên'!K19,'[2]Đông NB'!K19,[2]ĐBSCLong!K19)</f>
        <v>58</v>
      </c>
    </row>
    <row r="20" spans="1:11" ht="23.25" customHeight="1" x14ac:dyDescent="0.25">
      <c r="A20" s="43">
        <v>1</v>
      </c>
      <c r="B20" s="44" t="s">
        <v>43</v>
      </c>
      <c r="C20" s="43" t="s">
        <v>279</v>
      </c>
      <c r="D20" s="15">
        <f>'[2]Đông bắc'!D19</f>
        <v>2</v>
      </c>
      <c r="E20" s="15">
        <f>'[2]Đông bắc'!E19</f>
        <v>2</v>
      </c>
      <c r="F20" s="15">
        <f>'[2]Đông bắc'!F19</f>
        <v>2</v>
      </c>
      <c r="G20" s="15">
        <f>'[2]Đông bắc'!G19</f>
        <v>4</v>
      </c>
      <c r="H20" s="15">
        <f>SUM('[2]Đông bắc'!H21,'[2]Tây bắc'!H21,[2]ĐBSHong!H21,'[2]Bắc TB'!H21,'[2]Nam TB'!H21,'[2]Tây Nguyên'!H21,'[2]Đông NB'!H21,[2]ĐBSCLong!H21)</f>
        <v>18</v>
      </c>
      <c r="I20" s="15">
        <f>SUM('[2]Đông bắc'!I21,'[2]Tây bắc'!I21,[2]ĐBSHong!I21,'[2]Bắc TB'!I21,'[2]Nam TB'!I21,'[2]Tây Nguyên'!I21,'[2]Đông NB'!I21,[2]ĐBSCLong!I21)</f>
        <v>20</v>
      </c>
      <c r="J20" s="15">
        <f>SUM('[2]Đông bắc'!J21,'[2]Tây bắc'!J21,[2]ĐBSHong!J21,'[2]Bắc TB'!J21,'[2]Nam TB'!J21,'[2]Tây Nguyên'!J21,'[2]Đông NB'!J21,[2]ĐBSCLong!J21)</f>
        <v>20</v>
      </c>
      <c r="K20" s="15">
        <f>SUM('[2]Đông bắc'!K21,'[2]Tây bắc'!K21,[2]ĐBSHong!K21,'[2]Bắc TB'!K21,'[2]Nam TB'!K21,'[2]Tây Nguyên'!K21,'[2]Đông NB'!K21,[2]ĐBSCLong!K21)</f>
        <v>22</v>
      </c>
    </row>
    <row r="21" spans="1:11" ht="23.25" customHeight="1" x14ac:dyDescent="0.25">
      <c r="A21" s="43">
        <v>2</v>
      </c>
      <c r="B21" s="23" t="s">
        <v>271</v>
      </c>
      <c r="C21" s="43" t="s">
        <v>279</v>
      </c>
      <c r="D21" s="15">
        <f>'[2]Tây bắc'!D19</f>
        <v>0</v>
      </c>
      <c r="E21" s="15">
        <f>'[2]Tây bắc'!E19</f>
        <v>0</v>
      </c>
      <c r="F21" s="15">
        <f>'[2]Tây bắc'!F19</f>
        <v>0</v>
      </c>
      <c r="G21" s="15">
        <f>'[2]Tây bắc'!G19</f>
        <v>0</v>
      </c>
      <c r="H21" s="15">
        <f>SUM('[2]Đông bắc'!H22,'[2]Tây bắc'!H22,[2]ĐBSHong!H22,'[2]Bắc TB'!H22,'[2]Nam TB'!H22,'[2]Tây Nguyên'!H22,'[2]Đông NB'!H22,[2]ĐBSCLong!H22)</f>
        <v>1</v>
      </c>
      <c r="I21" s="15">
        <f>SUM('[2]Đông bắc'!I22,'[2]Tây bắc'!I22,[2]ĐBSHong!I22,'[2]Bắc TB'!I22,'[2]Nam TB'!I22,'[2]Tây Nguyên'!I22,'[2]Đông NB'!I22,[2]ĐBSCLong!I22)</f>
        <v>1</v>
      </c>
      <c r="J21" s="15">
        <f>SUM('[2]Đông bắc'!J22,'[2]Tây bắc'!J22,[2]ĐBSHong!J22,'[2]Bắc TB'!J22,'[2]Nam TB'!J22,'[2]Tây Nguyên'!J22,'[2]Đông NB'!J22,[2]ĐBSCLong!J22)</f>
        <v>1</v>
      </c>
      <c r="K21" s="15">
        <f>SUM('[2]Đông bắc'!K22,'[2]Tây bắc'!K22,[2]ĐBSHong!K22,'[2]Bắc TB'!K22,'[2]Nam TB'!K22,'[2]Tây Nguyên'!K22,'[2]Đông NB'!K22,[2]ĐBSCLong!K22)</f>
        <v>2</v>
      </c>
    </row>
    <row r="22" spans="1:11" ht="23.25" customHeight="1" x14ac:dyDescent="0.25">
      <c r="A22" s="43">
        <v>3</v>
      </c>
      <c r="B22" s="23" t="s">
        <v>272</v>
      </c>
      <c r="C22" s="43" t="s">
        <v>279</v>
      </c>
      <c r="D22" s="15">
        <f>[2]ĐBSHong!D19</f>
        <v>12</v>
      </c>
      <c r="E22" s="15">
        <f>[2]ĐBSHong!E19</f>
        <v>12</v>
      </c>
      <c r="F22" s="15">
        <f>[2]ĐBSHong!F19</f>
        <v>11</v>
      </c>
      <c r="G22" s="15">
        <f>[2]ĐBSHong!G19</f>
        <v>8</v>
      </c>
      <c r="H22" s="15">
        <f>SUM('[2]Đông bắc'!H23,'[2]Tây bắc'!H23,[2]ĐBSHong!H23,'[2]Bắc TB'!H23,'[2]Nam TB'!H23,'[2]Tây Nguyên'!H23,'[2]Đông NB'!H23,[2]ĐBSCLong!H23)</f>
        <v>3</v>
      </c>
      <c r="I22" s="15">
        <f>SUM('[2]Đông bắc'!I23,'[2]Tây bắc'!I23,[2]ĐBSHong!I23,'[2]Bắc TB'!I23,'[2]Nam TB'!I23,'[2]Tây Nguyên'!I23,'[2]Đông NB'!I23,[2]ĐBSCLong!I23)</f>
        <v>2</v>
      </c>
      <c r="J22" s="15">
        <f>SUM('[2]Đông bắc'!J23,'[2]Tây bắc'!J23,[2]ĐBSHong!J23,'[2]Bắc TB'!J23,'[2]Nam TB'!J23,'[2]Tây Nguyên'!J23,'[2]Đông NB'!J23,[2]ĐBSCLong!J23)</f>
        <v>2</v>
      </c>
      <c r="K22" s="15">
        <f>SUM('[2]Đông bắc'!K23,'[2]Tây bắc'!K23,[2]ĐBSHong!K23,'[2]Bắc TB'!K23,'[2]Nam TB'!K23,'[2]Tây Nguyên'!K23,'[2]Đông NB'!K23,[2]ĐBSCLong!K23)</f>
        <v>2</v>
      </c>
    </row>
    <row r="23" spans="1:11" ht="23.25" customHeight="1" x14ac:dyDescent="0.25">
      <c r="A23" s="43">
        <v>4</v>
      </c>
      <c r="B23" s="18" t="s">
        <v>273</v>
      </c>
      <c r="C23" s="43" t="s">
        <v>279</v>
      </c>
      <c r="D23" s="15">
        <f>'[2]Bắc TB'!D19</f>
        <v>3</v>
      </c>
      <c r="E23" s="15">
        <f>'[2]Bắc TB'!E19</f>
        <v>3</v>
      </c>
      <c r="F23" s="15">
        <f>'[2]Bắc TB'!F19</f>
        <v>3</v>
      </c>
      <c r="G23" s="15">
        <f>'[2]Bắc TB'!G19</f>
        <v>3</v>
      </c>
      <c r="H23" s="15">
        <f>SUM('[2]Đông bắc'!H24,'[2]Tây bắc'!H24,[2]ĐBSHong!H24,'[2]Bắc TB'!H24,'[2]Nam TB'!H24,'[2]Tây Nguyên'!H24,'[2]Đông NB'!H24,[2]ĐBSCLong!H24)</f>
        <v>0</v>
      </c>
      <c r="I23" s="15">
        <f>SUM('[2]Đông bắc'!I24,'[2]Tây bắc'!I24,[2]ĐBSHong!I24,'[2]Bắc TB'!I24,'[2]Nam TB'!I24,'[2]Tây Nguyên'!I24,'[2]Đông NB'!I24,[2]ĐBSCLong!I24)</f>
        <v>0</v>
      </c>
      <c r="J23" s="15">
        <f>SUM('[2]Đông bắc'!J24,'[2]Tây bắc'!J24,[2]ĐBSHong!J24,'[2]Bắc TB'!J24,'[2]Nam TB'!J24,'[2]Tây Nguyên'!J24,'[2]Đông NB'!J24,[2]ĐBSCLong!J24)</f>
        <v>0</v>
      </c>
      <c r="K23" s="15">
        <f>SUM('[2]Đông bắc'!K24,'[2]Tây bắc'!K24,[2]ĐBSHong!K24,'[2]Bắc TB'!K24,'[2]Nam TB'!K24,'[2]Tây Nguyên'!K24,'[2]Đông NB'!K24,[2]ĐBSCLong!K24)</f>
        <v>1</v>
      </c>
    </row>
    <row r="24" spans="1:11" ht="23.25" customHeight="1" x14ac:dyDescent="0.25">
      <c r="A24" s="43">
        <v>5</v>
      </c>
      <c r="B24" s="18" t="s">
        <v>274</v>
      </c>
      <c r="C24" s="43" t="s">
        <v>279</v>
      </c>
      <c r="D24" s="15">
        <f>'[2]Nam TB'!D19</f>
        <v>2</v>
      </c>
      <c r="E24" s="15">
        <f>'[2]Nam TB'!E19</f>
        <v>3</v>
      </c>
      <c r="F24" s="15">
        <f>'[2]Nam TB'!F19</f>
        <v>3</v>
      </c>
      <c r="G24" s="15">
        <f>'[2]Nam TB'!G19</f>
        <v>3</v>
      </c>
      <c r="H24" s="15">
        <f>SUM('[2]Đông bắc'!H25,'[2]Tây bắc'!H25,[2]ĐBSHong!H25,'[2]Bắc TB'!H25,'[2]Nam TB'!H25,'[2]Tây Nguyên'!H25,'[2]Đông NB'!H25,[2]ĐBSCLong!H25)</f>
        <v>6</v>
      </c>
      <c r="I24" s="15">
        <f>SUM('[2]Đông bắc'!I25,'[2]Tây bắc'!I25,[2]ĐBSHong!I25,'[2]Bắc TB'!I25,'[2]Nam TB'!I25,'[2]Tây Nguyên'!I25,'[2]Đông NB'!I25,[2]ĐBSCLong!I25)</f>
        <v>6</v>
      </c>
      <c r="J24" s="15">
        <f>SUM('[2]Đông bắc'!J25,'[2]Tây bắc'!J25,[2]ĐBSHong!J25,'[2]Bắc TB'!J25,'[2]Nam TB'!J25,'[2]Tây Nguyên'!J25,'[2]Đông NB'!J25,[2]ĐBSCLong!J25)</f>
        <v>5</v>
      </c>
      <c r="K24" s="15">
        <f>SUM('[2]Đông bắc'!K25,'[2]Tây bắc'!K25,[2]ĐBSHong!K25,'[2]Bắc TB'!K25,'[2]Nam TB'!K25,'[2]Tây Nguyên'!K25,'[2]Đông NB'!K25,[2]ĐBSCLong!K25)</f>
        <v>5</v>
      </c>
    </row>
    <row r="25" spans="1:11" ht="23.25" customHeight="1" x14ac:dyDescent="0.25">
      <c r="A25" s="43">
        <v>6</v>
      </c>
      <c r="B25" s="18" t="s">
        <v>157</v>
      </c>
      <c r="C25" s="43" t="s">
        <v>279</v>
      </c>
      <c r="D25" s="15">
        <f>'[2]Tây Nguyên'!D19</f>
        <v>4</v>
      </c>
      <c r="E25" s="15">
        <f>'[2]Tây Nguyên'!E19</f>
        <v>4</v>
      </c>
      <c r="F25" s="15">
        <f>'[2]Tây Nguyên'!F19</f>
        <v>4</v>
      </c>
      <c r="G25" s="15">
        <f>'[2]Tây Nguyên'!G19</f>
        <v>5</v>
      </c>
      <c r="H25" s="15">
        <f>SUM('[2]Đông bắc'!H26,'[2]Tây bắc'!H26,[2]ĐBSHong!H26,'[2]Bắc TB'!H26,'[2]Nam TB'!H26,'[2]Tây Nguyên'!H26,'[2]Đông NB'!H26,[2]ĐBSCLong!H26)</f>
        <v>4</v>
      </c>
      <c r="I25" s="15">
        <f>SUM('[2]Đông bắc'!I26,'[2]Tây bắc'!I26,[2]ĐBSHong!I26,'[2]Bắc TB'!I26,'[2]Nam TB'!I26,'[2]Tây Nguyên'!I26,'[2]Đông NB'!I26,[2]ĐBSCLong!I26)</f>
        <v>4</v>
      </c>
      <c r="J25" s="15">
        <f>SUM('[2]Đông bắc'!J26,'[2]Tây bắc'!J26,[2]ĐBSHong!J26,'[2]Bắc TB'!J26,'[2]Nam TB'!J26,'[2]Tây Nguyên'!J26,'[2]Đông NB'!J26,[2]ĐBSCLong!J26)</f>
        <v>4</v>
      </c>
      <c r="K25" s="15">
        <f>SUM('[2]Đông bắc'!K26,'[2]Tây bắc'!K26,[2]ĐBSHong!K26,'[2]Bắc TB'!K26,'[2]Nam TB'!K26,'[2]Tây Nguyên'!K26,'[2]Đông NB'!K26,[2]ĐBSCLong!K26)</f>
        <v>3</v>
      </c>
    </row>
    <row r="26" spans="1:11" ht="23.25" customHeight="1" x14ac:dyDescent="0.25">
      <c r="A26" s="43">
        <v>7</v>
      </c>
      <c r="B26" s="18" t="s">
        <v>275</v>
      </c>
      <c r="C26" s="43" t="s">
        <v>279</v>
      </c>
      <c r="D26" s="15">
        <f>'[2]Đông NB'!D19</f>
        <v>12</v>
      </c>
      <c r="E26" s="15">
        <f>'[2]Đông NB'!E19</f>
        <v>12</v>
      </c>
      <c r="F26" s="15">
        <f>'[2]Đông NB'!F19</f>
        <v>13</v>
      </c>
      <c r="G26" s="15">
        <f>'[2]Đông NB'!G19</f>
        <v>10</v>
      </c>
      <c r="H26" s="15">
        <f>SUM('[2]Đông bắc'!H27,'[2]Tây bắc'!H27,[2]ĐBSHong!H27,'[2]Bắc TB'!H27,'[2]Nam TB'!H27,'[2]Tây Nguyên'!H27,'[2]Đông NB'!H27,[2]ĐBSCLong!H27)</f>
        <v>1</v>
      </c>
      <c r="I26" s="15">
        <f>SUM('[2]Đông bắc'!I27,'[2]Tây bắc'!I27,[2]ĐBSHong!I27,'[2]Bắc TB'!I27,'[2]Nam TB'!I27,'[2]Tây Nguyên'!I27,'[2]Đông NB'!I27,[2]ĐBSCLong!I27)</f>
        <v>1</v>
      </c>
      <c r="J26" s="15">
        <f>SUM('[2]Đông bắc'!J27,'[2]Tây bắc'!J27,[2]ĐBSHong!J27,'[2]Bắc TB'!J27,'[2]Nam TB'!J27,'[2]Tây Nguyên'!J27,'[2]Đông NB'!J27,[2]ĐBSCLong!J27)</f>
        <v>1</v>
      </c>
      <c r="K26" s="15">
        <f>SUM('[2]Đông bắc'!K27,'[2]Tây bắc'!K27,[2]ĐBSHong!K27,'[2]Bắc TB'!K27,'[2]Nam TB'!K27,'[2]Tây Nguyên'!K27,'[2]Đông NB'!K27,[2]ĐBSCLong!K27)</f>
        <v>1</v>
      </c>
    </row>
    <row r="27" spans="1:11" ht="23.25" customHeight="1" x14ac:dyDescent="0.25">
      <c r="A27" s="43">
        <v>8</v>
      </c>
      <c r="B27" s="18" t="s">
        <v>276</v>
      </c>
      <c r="C27" s="43" t="s">
        <v>279</v>
      </c>
      <c r="D27" s="15">
        <f>[2]ĐBSCLong!D19</f>
        <v>12</v>
      </c>
      <c r="E27" s="15">
        <f>[2]ĐBSCLong!E19</f>
        <v>13</v>
      </c>
      <c r="F27" s="15">
        <f>[2]ĐBSCLong!F19</f>
        <v>12</v>
      </c>
      <c r="G27" s="15">
        <f>[2]ĐBSCLong!G19</f>
        <v>7</v>
      </c>
      <c r="H27" s="15">
        <f>SUM('[2]Đông bắc'!H28,'[2]Tây bắc'!H28,[2]ĐBSHong!H28,'[2]Bắc TB'!H28,'[2]Nam TB'!H28,'[2]Tây Nguyên'!H28,'[2]Đông NB'!H28,[2]ĐBSCLong!H28)</f>
        <v>0</v>
      </c>
      <c r="I27" s="15">
        <f>SUM('[2]Đông bắc'!I28,'[2]Tây bắc'!I28,[2]ĐBSHong!I28,'[2]Bắc TB'!I28,'[2]Nam TB'!I28,'[2]Tây Nguyên'!I28,'[2]Đông NB'!I28,[2]ĐBSCLong!I28)</f>
        <v>0</v>
      </c>
      <c r="J27" s="15">
        <f>SUM('[2]Đông bắc'!J28,'[2]Tây bắc'!J28,[2]ĐBSHong!J28,'[2]Bắc TB'!J28,'[2]Nam TB'!J28,'[2]Tây Nguyên'!J28,'[2]Đông NB'!J28,[2]ĐBSCLong!J28)</f>
        <v>0</v>
      </c>
      <c r="K27" s="15">
        <f>SUM('[2]Đông bắc'!K28,'[2]Tây bắc'!K28,[2]ĐBSHong!K28,'[2]Bắc TB'!K28,'[2]Nam TB'!K28,'[2]Tây Nguyên'!K28,'[2]Đông NB'!K28,[2]ĐBSCLong!K28)</f>
        <v>0</v>
      </c>
    </row>
  </sheetData>
  <mergeCells count="8">
    <mergeCell ref="A2:G3"/>
    <mergeCell ref="A4:G4"/>
    <mergeCell ref="H5:K5"/>
    <mergeCell ref="A6:A7"/>
    <mergeCell ref="B6:B7"/>
    <mergeCell ref="C6:C7"/>
    <mergeCell ref="D6:G6"/>
    <mergeCell ref="H6:K6"/>
  </mergeCells>
  <pageMargins left="0.70866141732283472" right="0.51181102362204722" top="0.9448818897637796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workbookViewId="0">
      <selection activeCell="I6" sqref="I6"/>
    </sheetView>
  </sheetViews>
  <sheetFormatPr defaultRowHeight="16.5" x14ac:dyDescent="0.25"/>
  <cols>
    <col min="1" max="1" width="5.140625" style="35" bestFit="1" customWidth="1"/>
    <col min="2" max="2" width="31.140625" style="35" customWidth="1"/>
    <col min="3" max="3" width="10.28515625" style="35" customWidth="1"/>
    <col min="4" max="4" width="9.28515625" style="35" customWidth="1"/>
    <col min="5" max="6" width="8.5703125" style="35" customWidth="1"/>
    <col min="7" max="7" width="11" style="35" customWidth="1"/>
    <col min="8" max="12" width="8.5703125" style="35" customWidth="1"/>
    <col min="13" max="13" width="7.140625" style="45" customWidth="1"/>
    <col min="14" max="22" width="7.28515625" style="35" customWidth="1"/>
    <col min="23" max="256" width="9.140625" style="35"/>
    <col min="257" max="257" width="5.140625" style="35" bestFit="1" customWidth="1"/>
    <col min="258" max="258" width="31.28515625" style="35" customWidth="1"/>
    <col min="259" max="259" width="10.42578125" style="35" customWidth="1"/>
    <col min="260" max="260" width="9.28515625" style="35" customWidth="1"/>
    <col min="261" max="261" width="11.28515625" style="35" customWidth="1"/>
    <col min="262" max="262" width="10.42578125" style="35" customWidth="1"/>
    <col min="263" max="263" width="12" style="35" customWidth="1"/>
    <col min="264" max="264" width="12.140625" style="35" customWidth="1"/>
    <col min="265" max="265" width="10.5703125" style="35" customWidth="1"/>
    <col min="266" max="266" width="10" style="35" customWidth="1"/>
    <col min="267" max="267" width="11" style="35" customWidth="1"/>
    <col min="268" max="268" width="10" style="35" customWidth="1"/>
    <col min="269" max="269" width="7.140625" style="35" customWidth="1"/>
    <col min="270" max="278" width="7.28515625" style="35" customWidth="1"/>
    <col min="279" max="512" width="9.140625" style="35"/>
    <col min="513" max="513" width="5.140625" style="35" bestFit="1" customWidth="1"/>
    <col min="514" max="514" width="31.28515625" style="35" customWidth="1"/>
    <col min="515" max="515" width="10.42578125" style="35" customWidth="1"/>
    <col min="516" max="516" width="9.28515625" style="35" customWidth="1"/>
    <col min="517" max="517" width="11.28515625" style="35" customWidth="1"/>
    <col min="518" max="518" width="10.42578125" style="35" customWidth="1"/>
    <col min="519" max="519" width="12" style="35" customWidth="1"/>
    <col min="520" max="520" width="12.140625" style="35" customWidth="1"/>
    <col min="521" max="521" width="10.5703125" style="35" customWidth="1"/>
    <col min="522" max="522" width="10" style="35" customWidth="1"/>
    <col min="523" max="523" width="11" style="35" customWidth="1"/>
    <col min="524" max="524" width="10" style="35" customWidth="1"/>
    <col min="525" max="525" width="7.140625" style="35" customWidth="1"/>
    <col min="526" max="534" width="7.28515625" style="35" customWidth="1"/>
    <col min="535" max="768" width="9.140625" style="35"/>
    <col min="769" max="769" width="5.140625" style="35" bestFit="1" customWidth="1"/>
    <col min="770" max="770" width="31.28515625" style="35" customWidth="1"/>
    <col min="771" max="771" width="10.42578125" style="35" customWidth="1"/>
    <col min="772" max="772" width="9.28515625" style="35" customWidth="1"/>
    <col min="773" max="773" width="11.28515625" style="35" customWidth="1"/>
    <col min="774" max="774" width="10.42578125" style="35" customWidth="1"/>
    <col min="775" max="775" width="12" style="35" customWidth="1"/>
    <col min="776" max="776" width="12.140625" style="35" customWidth="1"/>
    <col min="777" max="777" width="10.5703125" style="35" customWidth="1"/>
    <col min="778" max="778" width="10" style="35" customWidth="1"/>
    <col min="779" max="779" width="11" style="35" customWidth="1"/>
    <col min="780" max="780" width="10" style="35" customWidth="1"/>
    <col min="781" max="781" width="7.140625" style="35" customWidth="1"/>
    <col min="782" max="790" width="7.28515625" style="35" customWidth="1"/>
    <col min="791" max="1024" width="9.140625" style="35"/>
    <col min="1025" max="1025" width="5.140625" style="35" bestFit="1" customWidth="1"/>
    <col min="1026" max="1026" width="31.28515625" style="35" customWidth="1"/>
    <col min="1027" max="1027" width="10.42578125" style="35" customWidth="1"/>
    <col min="1028" max="1028" width="9.28515625" style="35" customWidth="1"/>
    <col min="1029" max="1029" width="11.28515625" style="35" customWidth="1"/>
    <col min="1030" max="1030" width="10.42578125" style="35" customWidth="1"/>
    <col min="1031" max="1031" width="12" style="35" customWidth="1"/>
    <col min="1032" max="1032" width="12.140625" style="35" customWidth="1"/>
    <col min="1033" max="1033" width="10.5703125" style="35" customWidth="1"/>
    <col min="1034" max="1034" width="10" style="35" customWidth="1"/>
    <col min="1035" max="1035" width="11" style="35" customWidth="1"/>
    <col min="1036" max="1036" width="10" style="35" customWidth="1"/>
    <col min="1037" max="1037" width="7.140625" style="35" customWidth="1"/>
    <col min="1038" max="1046" width="7.28515625" style="35" customWidth="1"/>
    <col min="1047" max="1280" width="9.140625" style="35"/>
    <col min="1281" max="1281" width="5.140625" style="35" bestFit="1" customWidth="1"/>
    <col min="1282" max="1282" width="31.28515625" style="35" customWidth="1"/>
    <col min="1283" max="1283" width="10.42578125" style="35" customWidth="1"/>
    <col min="1284" max="1284" width="9.28515625" style="35" customWidth="1"/>
    <col min="1285" max="1285" width="11.28515625" style="35" customWidth="1"/>
    <col min="1286" max="1286" width="10.42578125" style="35" customWidth="1"/>
    <col min="1287" max="1287" width="12" style="35" customWidth="1"/>
    <col min="1288" max="1288" width="12.140625" style="35" customWidth="1"/>
    <col min="1289" max="1289" width="10.5703125" style="35" customWidth="1"/>
    <col min="1290" max="1290" width="10" style="35" customWidth="1"/>
    <col min="1291" max="1291" width="11" style="35" customWidth="1"/>
    <col min="1292" max="1292" width="10" style="35" customWidth="1"/>
    <col min="1293" max="1293" width="7.140625" style="35" customWidth="1"/>
    <col min="1294" max="1302" width="7.28515625" style="35" customWidth="1"/>
    <col min="1303" max="1536" width="9.140625" style="35"/>
    <col min="1537" max="1537" width="5.140625" style="35" bestFit="1" customWidth="1"/>
    <col min="1538" max="1538" width="31.28515625" style="35" customWidth="1"/>
    <col min="1539" max="1539" width="10.42578125" style="35" customWidth="1"/>
    <col min="1540" max="1540" width="9.28515625" style="35" customWidth="1"/>
    <col min="1541" max="1541" width="11.28515625" style="35" customWidth="1"/>
    <col min="1542" max="1542" width="10.42578125" style="35" customWidth="1"/>
    <col min="1543" max="1543" width="12" style="35" customWidth="1"/>
    <col min="1544" max="1544" width="12.140625" style="35" customWidth="1"/>
    <col min="1545" max="1545" width="10.5703125" style="35" customWidth="1"/>
    <col min="1546" max="1546" width="10" style="35" customWidth="1"/>
    <col min="1547" max="1547" width="11" style="35" customWidth="1"/>
    <col min="1548" max="1548" width="10" style="35" customWidth="1"/>
    <col min="1549" max="1549" width="7.140625" style="35" customWidth="1"/>
    <col min="1550" max="1558" width="7.28515625" style="35" customWidth="1"/>
    <col min="1559" max="1792" width="9.140625" style="35"/>
    <col min="1793" max="1793" width="5.140625" style="35" bestFit="1" customWidth="1"/>
    <col min="1794" max="1794" width="31.28515625" style="35" customWidth="1"/>
    <col min="1795" max="1795" width="10.42578125" style="35" customWidth="1"/>
    <col min="1796" max="1796" width="9.28515625" style="35" customWidth="1"/>
    <col min="1797" max="1797" width="11.28515625" style="35" customWidth="1"/>
    <col min="1798" max="1798" width="10.42578125" style="35" customWidth="1"/>
    <col min="1799" max="1799" width="12" style="35" customWidth="1"/>
    <col min="1800" max="1800" width="12.140625" style="35" customWidth="1"/>
    <col min="1801" max="1801" width="10.5703125" style="35" customWidth="1"/>
    <col min="1802" max="1802" width="10" style="35" customWidth="1"/>
    <col min="1803" max="1803" width="11" style="35" customWidth="1"/>
    <col min="1804" max="1804" width="10" style="35" customWidth="1"/>
    <col min="1805" max="1805" width="7.140625" style="35" customWidth="1"/>
    <col min="1806" max="1814" width="7.28515625" style="35" customWidth="1"/>
    <col min="1815" max="2048" width="9.140625" style="35"/>
    <col min="2049" max="2049" width="5.140625" style="35" bestFit="1" customWidth="1"/>
    <col min="2050" max="2050" width="31.28515625" style="35" customWidth="1"/>
    <col min="2051" max="2051" width="10.42578125" style="35" customWidth="1"/>
    <col min="2052" max="2052" width="9.28515625" style="35" customWidth="1"/>
    <col min="2053" max="2053" width="11.28515625" style="35" customWidth="1"/>
    <col min="2054" max="2054" width="10.42578125" style="35" customWidth="1"/>
    <col min="2055" max="2055" width="12" style="35" customWidth="1"/>
    <col min="2056" max="2056" width="12.140625" style="35" customWidth="1"/>
    <col min="2057" max="2057" width="10.5703125" style="35" customWidth="1"/>
    <col min="2058" max="2058" width="10" style="35" customWidth="1"/>
    <col min="2059" max="2059" width="11" style="35" customWidth="1"/>
    <col min="2060" max="2060" width="10" style="35" customWidth="1"/>
    <col min="2061" max="2061" width="7.140625" style="35" customWidth="1"/>
    <col min="2062" max="2070" width="7.28515625" style="35" customWidth="1"/>
    <col min="2071" max="2304" width="9.140625" style="35"/>
    <col min="2305" max="2305" width="5.140625" style="35" bestFit="1" customWidth="1"/>
    <col min="2306" max="2306" width="31.28515625" style="35" customWidth="1"/>
    <col min="2307" max="2307" width="10.42578125" style="35" customWidth="1"/>
    <col min="2308" max="2308" width="9.28515625" style="35" customWidth="1"/>
    <col min="2309" max="2309" width="11.28515625" style="35" customWidth="1"/>
    <col min="2310" max="2310" width="10.42578125" style="35" customWidth="1"/>
    <col min="2311" max="2311" width="12" style="35" customWidth="1"/>
    <col min="2312" max="2312" width="12.140625" style="35" customWidth="1"/>
    <col min="2313" max="2313" width="10.5703125" style="35" customWidth="1"/>
    <col min="2314" max="2314" width="10" style="35" customWidth="1"/>
    <col min="2315" max="2315" width="11" style="35" customWidth="1"/>
    <col min="2316" max="2316" width="10" style="35" customWidth="1"/>
    <col min="2317" max="2317" width="7.140625" style="35" customWidth="1"/>
    <col min="2318" max="2326" width="7.28515625" style="35" customWidth="1"/>
    <col min="2327" max="2560" width="9.140625" style="35"/>
    <col min="2561" max="2561" width="5.140625" style="35" bestFit="1" customWidth="1"/>
    <col min="2562" max="2562" width="31.28515625" style="35" customWidth="1"/>
    <col min="2563" max="2563" width="10.42578125" style="35" customWidth="1"/>
    <col min="2564" max="2564" width="9.28515625" style="35" customWidth="1"/>
    <col min="2565" max="2565" width="11.28515625" style="35" customWidth="1"/>
    <col min="2566" max="2566" width="10.42578125" style="35" customWidth="1"/>
    <col min="2567" max="2567" width="12" style="35" customWidth="1"/>
    <col min="2568" max="2568" width="12.140625" style="35" customWidth="1"/>
    <col min="2569" max="2569" width="10.5703125" style="35" customWidth="1"/>
    <col min="2570" max="2570" width="10" style="35" customWidth="1"/>
    <col min="2571" max="2571" width="11" style="35" customWidth="1"/>
    <col min="2572" max="2572" width="10" style="35" customWidth="1"/>
    <col min="2573" max="2573" width="7.140625" style="35" customWidth="1"/>
    <col min="2574" max="2582" width="7.28515625" style="35" customWidth="1"/>
    <col min="2583" max="2816" width="9.140625" style="35"/>
    <col min="2817" max="2817" width="5.140625" style="35" bestFit="1" customWidth="1"/>
    <col min="2818" max="2818" width="31.28515625" style="35" customWidth="1"/>
    <col min="2819" max="2819" width="10.42578125" style="35" customWidth="1"/>
    <col min="2820" max="2820" width="9.28515625" style="35" customWidth="1"/>
    <col min="2821" max="2821" width="11.28515625" style="35" customWidth="1"/>
    <col min="2822" max="2822" width="10.42578125" style="35" customWidth="1"/>
    <col min="2823" max="2823" width="12" style="35" customWidth="1"/>
    <col min="2824" max="2824" width="12.140625" style="35" customWidth="1"/>
    <col min="2825" max="2825" width="10.5703125" style="35" customWidth="1"/>
    <col min="2826" max="2826" width="10" style="35" customWidth="1"/>
    <col min="2827" max="2827" width="11" style="35" customWidth="1"/>
    <col min="2828" max="2828" width="10" style="35" customWidth="1"/>
    <col min="2829" max="2829" width="7.140625" style="35" customWidth="1"/>
    <col min="2830" max="2838" width="7.28515625" style="35" customWidth="1"/>
    <col min="2839" max="3072" width="9.140625" style="35"/>
    <col min="3073" max="3073" width="5.140625" style="35" bestFit="1" customWidth="1"/>
    <col min="3074" max="3074" width="31.28515625" style="35" customWidth="1"/>
    <col min="3075" max="3075" width="10.42578125" style="35" customWidth="1"/>
    <col min="3076" max="3076" width="9.28515625" style="35" customWidth="1"/>
    <col min="3077" max="3077" width="11.28515625" style="35" customWidth="1"/>
    <col min="3078" max="3078" width="10.42578125" style="35" customWidth="1"/>
    <col min="3079" max="3079" width="12" style="35" customWidth="1"/>
    <col min="3080" max="3080" width="12.140625" style="35" customWidth="1"/>
    <col min="3081" max="3081" width="10.5703125" style="35" customWidth="1"/>
    <col min="3082" max="3082" width="10" style="35" customWidth="1"/>
    <col min="3083" max="3083" width="11" style="35" customWidth="1"/>
    <col min="3084" max="3084" width="10" style="35" customWidth="1"/>
    <col min="3085" max="3085" width="7.140625" style="35" customWidth="1"/>
    <col min="3086" max="3094" width="7.28515625" style="35" customWidth="1"/>
    <col min="3095" max="3328" width="9.140625" style="35"/>
    <col min="3329" max="3329" width="5.140625" style="35" bestFit="1" customWidth="1"/>
    <col min="3330" max="3330" width="31.28515625" style="35" customWidth="1"/>
    <col min="3331" max="3331" width="10.42578125" style="35" customWidth="1"/>
    <col min="3332" max="3332" width="9.28515625" style="35" customWidth="1"/>
    <col min="3333" max="3333" width="11.28515625" style="35" customWidth="1"/>
    <col min="3334" max="3334" width="10.42578125" style="35" customWidth="1"/>
    <col min="3335" max="3335" width="12" style="35" customWidth="1"/>
    <col min="3336" max="3336" width="12.140625" style="35" customWidth="1"/>
    <col min="3337" max="3337" width="10.5703125" style="35" customWidth="1"/>
    <col min="3338" max="3338" width="10" style="35" customWidth="1"/>
    <col min="3339" max="3339" width="11" style="35" customWidth="1"/>
    <col min="3340" max="3340" width="10" style="35" customWidth="1"/>
    <col min="3341" max="3341" width="7.140625" style="35" customWidth="1"/>
    <col min="3342" max="3350" width="7.28515625" style="35" customWidth="1"/>
    <col min="3351" max="3584" width="9.140625" style="35"/>
    <col min="3585" max="3585" width="5.140625" style="35" bestFit="1" customWidth="1"/>
    <col min="3586" max="3586" width="31.28515625" style="35" customWidth="1"/>
    <col min="3587" max="3587" width="10.42578125" style="35" customWidth="1"/>
    <col min="3588" max="3588" width="9.28515625" style="35" customWidth="1"/>
    <col min="3589" max="3589" width="11.28515625" style="35" customWidth="1"/>
    <col min="3590" max="3590" width="10.42578125" style="35" customWidth="1"/>
    <col min="3591" max="3591" width="12" style="35" customWidth="1"/>
    <col min="3592" max="3592" width="12.140625" style="35" customWidth="1"/>
    <col min="3593" max="3593" width="10.5703125" style="35" customWidth="1"/>
    <col min="3594" max="3594" width="10" style="35" customWidth="1"/>
    <col min="3595" max="3595" width="11" style="35" customWidth="1"/>
    <col min="3596" max="3596" width="10" style="35" customWidth="1"/>
    <col min="3597" max="3597" width="7.140625" style="35" customWidth="1"/>
    <col min="3598" max="3606" width="7.28515625" style="35" customWidth="1"/>
    <col min="3607" max="3840" width="9.140625" style="35"/>
    <col min="3841" max="3841" width="5.140625" style="35" bestFit="1" customWidth="1"/>
    <col min="3842" max="3842" width="31.28515625" style="35" customWidth="1"/>
    <col min="3843" max="3843" width="10.42578125" style="35" customWidth="1"/>
    <col min="3844" max="3844" width="9.28515625" style="35" customWidth="1"/>
    <col min="3845" max="3845" width="11.28515625" style="35" customWidth="1"/>
    <col min="3846" max="3846" width="10.42578125" style="35" customWidth="1"/>
    <col min="3847" max="3847" width="12" style="35" customWidth="1"/>
    <col min="3848" max="3848" width="12.140625" style="35" customWidth="1"/>
    <col min="3849" max="3849" width="10.5703125" style="35" customWidth="1"/>
    <col min="3850" max="3850" width="10" style="35" customWidth="1"/>
    <col min="3851" max="3851" width="11" style="35" customWidth="1"/>
    <col min="3852" max="3852" width="10" style="35" customWidth="1"/>
    <col min="3853" max="3853" width="7.140625" style="35" customWidth="1"/>
    <col min="3854" max="3862" width="7.28515625" style="35" customWidth="1"/>
    <col min="3863" max="4096" width="9.140625" style="35"/>
    <col min="4097" max="4097" width="5.140625" style="35" bestFit="1" customWidth="1"/>
    <col min="4098" max="4098" width="31.28515625" style="35" customWidth="1"/>
    <col min="4099" max="4099" width="10.42578125" style="35" customWidth="1"/>
    <col min="4100" max="4100" width="9.28515625" style="35" customWidth="1"/>
    <col min="4101" max="4101" width="11.28515625" style="35" customWidth="1"/>
    <col min="4102" max="4102" width="10.42578125" style="35" customWidth="1"/>
    <col min="4103" max="4103" width="12" style="35" customWidth="1"/>
    <col min="4104" max="4104" width="12.140625" style="35" customWidth="1"/>
    <col min="4105" max="4105" width="10.5703125" style="35" customWidth="1"/>
    <col min="4106" max="4106" width="10" style="35" customWidth="1"/>
    <col min="4107" max="4107" width="11" style="35" customWidth="1"/>
    <col min="4108" max="4108" width="10" style="35" customWidth="1"/>
    <col min="4109" max="4109" width="7.140625" style="35" customWidth="1"/>
    <col min="4110" max="4118" width="7.28515625" style="35" customWidth="1"/>
    <col min="4119" max="4352" width="9.140625" style="35"/>
    <col min="4353" max="4353" width="5.140625" style="35" bestFit="1" customWidth="1"/>
    <col min="4354" max="4354" width="31.28515625" style="35" customWidth="1"/>
    <col min="4355" max="4355" width="10.42578125" style="35" customWidth="1"/>
    <col min="4356" max="4356" width="9.28515625" style="35" customWidth="1"/>
    <col min="4357" max="4357" width="11.28515625" style="35" customWidth="1"/>
    <col min="4358" max="4358" width="10.42578125" style="35" customWidth="1"/>
    <col min="4359" max="4359" width="12" style="35" customWidth="1"/>
    <col min="4360" max="4360" width="12.140625" style="35" customWidth="1"/>
    <col min="4361" max="4361" width="10.5703125" style="35" customWidth="1"/>
    <col min="4362" max="4362" width="10" style="35" customWidth="1"/>
    <col min="4363" max="4363" width="11" style="35" customWidth="1"/>
    <col min="4364" max="4364" width="10" style="35" customWidth="1"/>
    <col min="4365" max="4365" width="7.140625" style="35" customWidth="1"/>
    <col min="4366" max="4374" width="7.28515625" style="35" customWidth="1"/>
    <col min="4375" max="4608" width="9.140625" style="35"/>
    <col min="4609" max="4609" width="5.140625" style="35" bestFit="1" customWidth="1"/>
    <col min="4610" max="4610" width="31.28515625" style="35" customWidth="1"/>
    <col min="4611" max="4611" width="10.42578125" style="35" customWidth="1"/>
    <col min="4612" max="4612" width="9.28515625" style="35" customWidth="1"/>
    <col min="4613" max="4613" width="11.28515625" style="35" customWidth="1"/>
    <col min="4614" max="4614" width="10.42578125" style="35" customWidth="1"/>
    <col min="4615" max="4615" width="12" style="35" customWidth="1"/>
    <col min="4616" max="4616" width="12.140625" style="35" customWidth="1"/>
    <col min="4617" max="4617" width="10.5703125" style="35" customWidth="1"/>
    <col min="4618" max="4618" width="10" style="35" customWidth="1"/>
    <col min="4619" max="4619" width="11" style="35" customWidth="1"/>
    <col min="4620" max="4620" width="10" style="35" customWidth="1"/>
    <col min="4621" max="4621" width="7.140625" style="35" customWidth="1"/>
    <col min="4622" max="4630" width="7.28515625" style="35" customWidth="1"/>
    <col min="4631" max="4864" width="9.140625" style="35"/>
    <col min="4865" max="4865" width="5.140625" style="35" bestFit="1" customWidth="1"/>
    <col min="4866" max="4866" width="31.28515625" style="35" customWidth="1"/>
    <col min="4867" max="4867" width="10.42578125" style="35" customWidth="1"/>
    <col min="4868" max="4868" width="9.28515625" style="35" customWidth="1"/>
    <col min="4869" max="4869" width="11.28515625" style="35" customWidth="1"/>
    <col min="4870" max="4870" width="10.42578125" style="35" customWidth="1"/>
    <col min="4871" max="4871" width="12" style="35" customWidth="1"/>
    <col min="4872" max="4872" width="12.140625" style="35" customWidth="1"/>
    <col min="4873" max="4873" width="10.5703125" style="35" customWidth="1"/>
    <col min="4874" max="4874" width="10" style="35" customWidth="1"/>
    <col min="4875" max="4875" width="11" style="35" customWidth="1"/>
    <col min="4876" max="4876" width="10" style="35" customWidth="1"/>
    <col min="4877" max="4877" width="7.140625" style="35" customWidth="1"/>
    <col min="4878" max="4886" width="7.28515625" style="35" customWidth="1"/>
    <col min="4887" max="5120" width="9.140625" style="35"/>
    <col min="5121" max="5121" width="5.140625" style="35" bestFit="1" customWidth="1"/>
    <col min="5122" max="5122" width="31.28515625" style="35" customWidth="1"/>
    <col min="5123" max="5123" width="10.42578125" style="35" customWidth="1"/>
    <col min="5124" max="5124" width="9.28515625" style="35" customWidth="1"/>
    <col min="5125" max="5125" width="11.28515625" style="35" customWidth="1"/>
    <col min="5126" max="5126" width="10.42578125" style="35" customWidth="1"/>
    <col min="5127" max="5127" width="12" style="35" customWidth="1"/>
    <col min="5128" max="5128" width="12.140625" style="35" customWidth="1"/>
    <col min="5129" max="5129" width="10.5703125" style="35" customWidth="1"/>
    <col min="5130" max="5130" width="10" style="35" customWidth="1"/>
    <col min="5131" max="5131" width="11" style="35" customWidth="1"/>
    <col min="5132" max="5132" width="10" style="35" customWidth="1"/>
    <col min="5133" max="5133" width="7.140625" style="35" customWidth="1"/>
    <col min="5134" max="5142" width="7.28515625" style="35" customWidth="1"/>
    <col min="5143" max="5376" width="9.140625" style="35"/>
    <col min="5377" max="5377" width="5.140625" style="35" bestFit="1" customWidth="1"/>
    <col min="5378" max="5378" width="31.28515625" style="35" customWidth="1"/>
    <col min="5379" max="5379" width="10.42578125" style="35" customWidth="1"/>
    <col min="5380" max="5380" width="9.28515625" style="35" customWidth="1"/>
    <col min="5381" max="5381" width="11.28515625" style="35" customWidth="1"/>
    <col min="5382" max="5382" width="10.42578125" style="35" customWidth="1"/>
    <col min="5383" max="5383" width="12" style="35" customWidth="1"/>
    <col min="5384" max="5384" width="12.140625" style="35" customWidth="1"/>
    <col min="5385" max="5385" width="10.5703125" style="35" customWidth="1"/>
    <col min="5386" max="5386" width="10" style="35" customWidth="1"/>
    <col min="5387" max="5387" width="11" style="35" customWidth="1"/>
    <col min="5388" max="5388" width="10" style="35" customWidth="1"/>
    <col min="5389" max="5389" width="7.140625" style="35" customWidth="1"/>
    <col min="5390" max="5398" width="7.28515625" style="35" customWidth="1"/>
    <col min="5399" max="5632" width="9.140625" style="35"/>
    <col min="5633" max="5633" width="5.140625" style="35" bestFit="1" customWidth="1"/>
    <col min="5634" max="5634" width="31.28515625" style="35" customWidth="1"/>
    <col min="5635" max="5635" width="10.42578125" style="35" customWidth="1"/>
    <col min="5636" max="5636" width="9.28515625" style="35" customWidth="1"/>
    <col min="5637" max="5637" width="11.28515625" style="35" customWidth="1"/>
    <col min="5638" max="5638" width="10.42578125" style="35" customWidth="1"/>
    <col min="5639" max="5639" width="12" style="35" customWidth="1"/>
    <col min="5640" max="5640" width="12.140625" style="35" customWidth="1"/>
    <col min="5641" max="5641" width="10.5703125" style="35" customWidth="1"/>
    <col min="5642" max="5642" width="10" style="35" customWidth="1"/>
    <col min="5643" max="5643" width="11" style="35" customWidth="1"/>
    <col min="5644" max="5644" width="10" style="35" customWidth="1"/>
    <col min="5645" max="5645" width="7.140625" style="35" customWidth="1"/>
    <col min="5646" max="5654" width="7.28515625" style="35" customWidth="1"/>
    <col min="5655" max="5888" width="9.140625" style="35"/>
    <col min="5889" max="5889" width="5.140625" style="35" bestFit="1" customWidth="1"/>
    <col min="5890" max="5890" width="31.28515625" style="35" customWidth="1"/>
    <col min="5891" max="5891" width="10.42578125" style="35" customWidth="1"/>
    <col min="5892" max="5892" width="9.28515625" style="35" customWidth="1"/>
    <col min="5893" max="5893" width="11.28515625" style="35" customWidth="1"/>
    <col min="5894" max="5894" width="10.42578125" style="35" customWidth="1"/>
    <col min="5895" max="5895" width="12" style="35" customWidth="1"/>
    <col min="5896" max="5896" width="12.140625" style="35" customWidth="1"/>
    <col min="5897" max="5897" width="10.5703125" style="35" customWidth="1"/>
    <col min="5898" max="5898" width="10" style="35" customWidth="1"/>
    <col min="5899" max="5899" width="11" style="35" customWidth="1"/>
    <col min="5900" max="5900" width="10" style="35" customWidth="1"/>
    <col min="5901" max="5901" width="7.140625" style="35" customWidth="1"/>
    <col min="5902" max="5910" width="7.28515625" style="35" customWidth="1"/>
    <col min="5911" max="6144" width="9.140625" style="35"/>
    <col min="6145" max="6145" width="5.140625" style="35" bestFit="1" customWidth="1"/>
    <col min="6146" max="6146" width="31.28515625" style="35" customWidth="1"/>
    <col min="6147" max="6147" width="10.42578125" style="35" customWidth="1"/>
    <col min="6148" max="6148" width="9.28515625" style="35" customWidth="1"/>
    <col min="6149" max="6149" width="11.28515625" style="35" customWidth="1"/>
    <col min="6150" max="6150" width="10.42578125" style="35" customWidth="1"/>
    <col min="6151" max="6151" width="12" style="35" customWidth="1"/>
    <col min="6152" max="6152" width="12.140625" style="35" customWidth="1"/>
    <col min="6153" max="6153" width="10.5703125" style="35" customWidth="1"/>
    <col min="6154" max="6154" width="10" style="35" customWidth="1"/>
    <col min="6155" max="6155" width="11" style="35" customWidth="1"/>
    <col min="6156" max="6156" width="10" style="35" customWidth="1"/>
    <col min="6157" max="6157" width="7.140625" style="35" customWidth="1"/>
    <col min="6158" max="6166" width="7.28515625" style="35" customWidth="1"/>
    <col min="6167" max="6400" width="9.140625" style="35"/>
    <col min="6401" max="6401" width="5.140625" style="35" bestFit="1" customWidth="1"/>
    <col min="6402" max="6402" width="31.28515625" style="35" customWidth="1"/>
    <col min="6403" max="6403" width="10.42578125" style="35" customWidth="1"/>
    <col min="6404" max="6404" width="9.28515625" style="35" customWidth="1"/>
    <col min="6405" max="6405" width="11.28515625" style="35" customWidth="1"/>
    <col min="6406" max="6406" width="10.42578125" style="35" customWidth="1"/>
    <col min="6407" max="6407" width="12" style="35" customWidth="1"/>
    <col min="6408" max="6408" width="12.140625" style="35" customWidth="1"/>
    <col min="6409" max="6409" width="10.5703125" style="35" customWidth="1"/>
    <col min="6410" max="6410" width="10" style="35" customWidth="1"/>
    <col min="6411" max="6411" width="11" style="35" customWidth="1"/>
    <col min="6412" max="6412" width="10" style="35" customWidth="1"/>
    <col min="6413" max="6413" width="7.140625" style="35" customWidth="1"/>
    <col min="6414" max="6422" width="7.28515625" style="35" customWidth="1"/>
    <col min="6423" max="6656" width="9.140625" style="35"/>
    <col min="6657" max="6657" width="5.140625" style="35" bestFit="1" customWidth="1"/>
    <col min="6658" max="6658" width="31.28515625" style="35" customWidth="1"/>
    <col min="6659" max="6659" width="10.42578125" style="35" customWidth="1"/>
    <col min="6660" max="6660" width="9.28515625" style="35" customWidth="1"/>
    <col min="6661" max="6661" width="11.28515625" style="35" customWidth="1"/>
    <col min="6662" max="6662" width="10.42578125" style="35" customWidth="1"/>
    <col min="6663" max="6663" width="12" style="35" customWidth="1"/>
    <col min="6664" max="6664" width="12.140625" style="35" customWidth="1"/>
    <col min="6665" max="6665" width="10.5703125" style="35" customWidth="1"/>
    <col min="6666" max="6666" width="10" style="35" customWidth="1"/>
    <col min="6667" max="6667" width="11" style="35" customWidth="1"/>
    <col min="6668" max="6668" width="10" style="35" customWidth="1"/>
    <col min="6669" max="6669" width="7.140625" style="35" customWidth="1"/>
    <col min="6670" max="6678" width="7.28515625" style="35" customWidth="1"/>
    <col min="6679" max="6912" width="9.140625" style="35"/>
    <col min="6913" max="6913" width="5.140625" style="35" bestFit="1" customWidth="1"/>
    <col min="6914" max="6914" width="31.28515625" style="35" customWidth="1"/>
    <col min="6915" max="6915" width="10.42578125" style="35" customWidth="1"/>
    <col min="6916" max="6916" width="9.28515625" style="35" customWidth="1"/>
    <col min="6917" max="6917" width="11.28515625" style="35" customWidth="1"/>
    <col min="6918" max="6918" width="10.42578125" style="35" customWidth="1"/>
    <col min="6919" max="6919" width="12" style="35" customWidth="1"/>
    <col min="6920" max="6920" width="12.140625" style="35" customWidth="1"/>
    <col min="6921" max="6921" width="10.5703125" style="35" customWidth="1"/>
    <col min="6922" max="6922" width="10" style="35" customWidth="1"/>
    <col min="6923" max="6923" width="11" style="35" customWidth="1"/>
    <col min="6924" max="6924" width="10" style="35" customWidth="1"/>
    <col min="6925" max="6925" width="7.140625" style="35" customWidth="1"/>
    <col min="6926" max="6934" width="7.28515625" style="35" customWidth="1"/>
    <col min="6935" max="7168" width="9.140625" style="35"/>
    <col min="7169" max="7169" width="5.140625" style="35" bestFit="1" customWidth="1"/>
    <col min="7170" max="7170" width="31.28515625" style="35" customWidth="1"/>
    <col min="7171" max="7171" width="10.42578125" style="35" customWidth="1"/>
    <col min="7172" max="7172" width="9.28515625" style="35" customWidth="1"/>
    <col min="7173" max="7173" width="11.28515625" style="35" customWidth="1"/>
    <col min="7174" max="7174" width="10.42578125" style="35" customWidth="1"/>
    <col min="7175" max="7175" width="12" style="35" customWidth="1"/>
    <col min="7176" max="7176" width="12.140625" style="35" customWidth="1"/>
    <col min="7177" max="7177" width="10.5703125" style="35" customWidth="1"/>
    <col min="7178" max="7178" width="10" style="35" customWidth="1"/>
    <col min="7179" max="7179" width="11" style="35" customWidth="1"/>
    <col min="7180" max="7180" width="10" style="35" customWidth="1"/>
    <col min="7181" max="7181" width="7.140625" style="35" customWidth="1"/>
    <col min="7182" max="7190" width="7.28515625" style="35" customWidth="1"/>
    <col min="7191" max="7424" width="9.140625" style="35"/>
    <col min="7425" max="7425" width="5.140625" style="35" bestFit="1" customWidth="1"/>
    <col min="7426" max="7426" width="31.28515625" style="35" customWidth="1"/>
    <col min="7427" max="7427" width="10.42578125" style="35" customWidth="1"/>
    <col min="7428" max="7428" width="9.28515625" style="35" customWidth="1"/>
    <col min="7429" max="7429" width="11.28515625" style="35" customWidth="1"/>
    <col min="7430" max="7430" width="10.42578125" style="35" customWidth="1"/>
    <col min="7431" max="7431" width="12" style="35" customWidth="1"/>
    <col min="7432" max="7432" width="12.140625" style="35" customWidth="1"/>
    <col min="7433" max="7433" width="10.5703125" style="35" customWidth="1"/>
    <col min="7434" max="7434" width="10" style="35" customWidth="1"/>
    <col min="7435" max="7435" width="11" style="35" customWidth="1"/>
    <col min="7436" max="7436" width="10" style="35" customWidth="1"/>
    <col min="7437" max="7437" width="7.140625" style="35" customWidth="1"/>
    <col min="7438" max="7446" width="7.28515625" style="35" customWidth="1"/>
    <col min="7447" max="7680" width="9.140625" style="35"/>
    <col min="7681" max="7681" width="5.140625" style="35" bestFit="1" customWidth="1"/>
    <col min="7682" max="7682" width="31.28515625" style="35" customWidth="1"/>
    <col min="7683" max="7683" width="10.42578125" style="35" customWidth="1"/>
    <col min="7684" max="7684" width="9.28515625" style="35" customWidth="1"/>
    <col min="7685" max="7685" width="11.28515625" style="35" customWidth="1"/>
    <col min="7686" max="7686" width="10.42578125" style="35" customWidth="1"/>
    <col min="7687" max="7687" width="12" style="35" customWidth="1"/>
    <col min="7688" max="7688" width="12.140625" style="35" customWidth="1"/>
    <col min="7689" max="7689" width="10.5703125" style="35" customWidth="1"/>
    <col min="7690" max="7690" width="10" style="35" customWidth="1"/>
    <col min="7691" max="7691" width="11" style="35" customWidth="1"/>
    <col min="7692" max="7692" width="10" style="35" customWidth="1"/>
    <col min="7693" max="7693" width="7.140625" style="35" customWidth="1"/>
    <col min="7694" max="7702" width="7.28515625" style="35" customWidth="1"/>
    <col min="7703" max="7936" width="9.140625" style="35"/>
    <col min="7937" max="7937" width="5.140625" style="35" bestFit="1" customWidth="1"/>
    <col min="7938" max="7938" width="31.28515625" style="35" customWidth="1"/>
    <col min="7939" max="7939" width="10.42578125" style="35" customWidth="1"/>
    <col min="7940" max="7940" width="9.28515625" style="35" customWidth="1"/>
    <col min="7941" max="7941" width="11.28515625" style="35" customWidth="1"/>
    <col min="7942" max="7942" width="10.42578125" style="35" customWidth="1"/>
    <col min="7943" max="7943" width="12" style="35" customWidth="1"/>
    <col min="7944" max="7944" width="12.140625" style="35" customWidth="1"/>
    <col min="7945" max="7945" width="10.5703125" style="35" customWidth="1"/>
    <col min="7946" max="7946" width="10" style="35" customWidth="1"/>
    <col min="7947" max="7947" width="11" style="35" customWidth="1"/>
    <col min="7948" max="7948" width="10" style="35" customWidth="1"/>
    <col min="7949" max="7949" width="7.140625" style="35" customWidth="1"/>
    <col min="7950" max="7958" width="7.28515625" style="35" customWidth="1"/>
    <col min="7959" max="8192" width="9.140625" style="35"/>
    <col min="8193" max="8193" width="5.140625" style="35" bestFit="1" customWidth="1"/>
    <col min="8194" max="8194" width="31.28515625" style="35" customWidth="1"/>
    <col min="8195" max="8195" width="10.42578125" style="35" customWidth="1"/>
    <col min="8196" max="8196" width="9.28515625" style="35" customWidth="1"/>
    <col min="8197" max="8197" width="11.28515625" style="35" customWidth="1"/>
    <col min="8198" max="8198" width="10.42578125" style="35" customWidth="1"/>
    <col min="8199" max="8199" width="12" style="35" customWidth="1"/>
    <col min="8200" max="8200" width="12.140625" style="35" customWidth="1"/>
    <col min="8201" max="8201" width="10.5703125" style="35" customWidth="1"/>
    <col min="8202" max="8202" width="10" style="35" customWidth="1"/>
    <col min="8203" max="8203" width="11" style="35" customWidth="1"/>
    <col min="8204" max="8204" width="10" style="35" customWidth="1"/>
    <col min="8205" max="8205" width="7.140625" style="35" customWidth="1"/>
    <col min="8206" max="8214" width="7.28515625" style="35" customWidth="1"/>
    <col min="8215" max="8448" width="9.140625" style="35"/>
    <col min="8449" max="8449" width="5.140625" style="35" bestFit="1" customWidth="1"/>
    <col min="8450" max="8450" width="31.28515625" style="35" customWidth="1"/>
    <col min="8451" max="8451" width="10.42578125" style="35" customWidth="1"/>
    <col min="8452" max="8452" width="9.28515625" style="35" customWidth="1"/>
    <col min="8453" max="8453" width="11.28515625" style="35" customWidth="1"/>
    <col min="8454" max="8454" width="10.42578125" style="35" customWidth="1"/>
    <col min="8455" max="8455" width="12" style="35" customWidth="1"/>
    <col min="8456" max="8456" width="12.140625" style="35" customWidth="1"/>
    <col min="8457" max="8457" width="10.5703125" style="35" customWidth="1"/>
    <col min="8458" max="8458" width="10" style="35" customWidth="1"/>
    <col min="8459" max="8459" width="11" style="35" customWidth="1"/>
    <col min="8460" max="8460" width="10" style="35" customWidth="1"/>
    <col min="8461" max="8461" width="7.140625" style="35" customWidth="1"/>
    <col min="8462" max="8470" width="7.28515625" style="35" customWidth="1"/>
    <col min="8471" max="8704" width="9.140625" style="35"/>
    <col min="8705" max="8705" width="5.140625" style="35" bestFit="1" customWidth="1"/>
    <col min="8706" max="8706" width="31.28515625" style="35" customWidth="1"/>
    <col min="8707" max="8707" width="10.42578125" style="35" customWidth="1"/>
    <col min="8708" max="8708" width="9.28515625" style="35" customWidth="1"/>
    <col min="8709" max="8709" width="11.28515625" style="35" customWidth="1"/>
    <col min="8710" max="8710" width="10.42578125" style="35" customWidth="1"/>
    <col min="8711" max="8711" width="12" style="35" customWidth="1"/>
    <col min="8712" max="8712" width="12.140625" style="35" customWidth="1"/>
    <col min="8713" max="8713" width="10.5703125" style="35" customWidth="1"/>
    <col min="8714" max="8714" width="10" style="35" customWidth="1"/>
    <col min="8715" max="8715" width="11" style="35" customWidth="1"/>
    <col min="8716" max="8716" width="10" style="35" customWidth="1"/>
    <col min="8717" max="8717" width="7.140625" style="35" customWidth="1"/>
    <col min="8718" max="8726" width="7.28515625" style="35" customWidth="1"/>
    <col min="8727" max="8960" width="9.140625" style="35"/>
    <col min="8961" max="8961" width="5.140625" style="35" bestFit="1" customWidth="1"/>
    <col min="8962" max="8962" width="31.28515625" style="35" customWidth="1"/>
    <col min="8963" max="8963" width="10.42578125" style="35" customWidth="1"/>
    <col min="8964" max="8964" width="9.28515625" style="35" customWidth="1"/>
    <col min="8965" max="8965" width="11.28515625" style="35" customWidth="1"/>
    <col min="8966" max="8966" width="10.42578125" style="35" customWidth="1"/>
    <col min="8967" max="8967" width="12" style="35" customWidth="1"/>
    <col min="8968" max="8968" width="12.140625" style="35" customWidth="1"/>
    <col min="8969" max="8969" width="10.5703125" style="35" customWidth="1"/>
    <col min="8970" max="8970" width="10" style="35" customWidth="1"/>
    <col min="8971" max="8971" width="11" style="35" customWidth="1"/>
    <col min="8972" max="8972" width="10" style="35" customWidth="1"/>
    <col min="8973" max="8973" width="7.140625" style="35" customWidth="1"/>
    <col min="8974" max="8982" width="7.28515625" style="35" customWidth="1"/>
    <col min="8983" max="9216" width="9.140625" style="35"/>
    <col min="9217" max="9217" width="5.140625" style="35" bestFit="1" customWidth="1"/>
    <col min="9218" max="9218" width="31.28515625" style="35" customWidth="1"/>
    <col min="9219" max="9219" width="10.42578125" style="35" customWidth="1"/>
    <col min="9220" max="9220" width="9.28515625" style="35" customWidth="1"/>
    <col min="9221" max="9221" width="11.28515625" style="35" customWidth="1"/>
    <col min="9222" max="9222" width="10.42578125" style="35" customWidth="1"/>
    <col min="9223" max="9223" width="12" style="35" customWidth="1"/>
    <col min="9224" max="9224" width="12.140625" style="35" customWidth="1"/>
    <col min="9225" max="9225" width="10.5703125" style="35" customWidth="1"/>
    <col min="9226" max="9226" width="10" style="35" customWidth="1"/>
    <col min="9227" max="9227" width="11" style="35" customWidth="1"/>
    <col min="9228" max="9228" width="10" style="35" customWidth="1"/>
    <col min="9229" max="9229" width="7.140625" style="35" customWidth="1"/>
    <col min="9230" max="9238" width="7.28515625" style="35" customWidth="1"/>
    <col min="9239" max="9472" width="9.140625" style="35"/>
    <col min="9473" max="9473" width="5.140625" style="35" bestFit="1" customWidth="1"/>
    <col min="9474" max="9474" width="31.28515625" style="35" customWidth="1"/>
    <col min="9475" max="9475" width="10.42578125" style="35" customWidth="1"/>
    <col min="9476" max="9476" width="9.28515625" style="35" customWidth="1"/>
    <col min="9477" max="9477" width="11.28515625" style="35" customWidth="1"/>
    <col min="9478" max="9478" width="10.42578125" style="35" customWidth="1"/>
    <col min="9479" max="9479" width="12" style="35" customWidth="1"/>
    <col min="9480" max="9480" width="12.140625" style="35" customWidth="1"/>
    <col min="9481" max="9481" width="10.5703125" style="35" customWidth="1"/>
    <col min="9482" max="9482" width="10" style="35" customWidth="1"/>
    <col min="9483" max="9483" width="11" style="35" customWidth="1"/>
    <col min="9484" max="9484" width="10" style="35" customWidth="1"/>
    <col min="9485" max="9485" width="7.140625" style="35" customWidth="1"/>
    <col min="9486" max="9494" width="7.28515625" style="35" customWidth="1"/>
    <col min="9495" max="9728" width="9.140625" style="35"/>
    <col min="9729" max="9729" width="5.140625" style="35" bestFit="1" customWidth="1"/>
    <col min="9730" max="9730" width="31.28515625" style="35" customWidth="1"/>
    <col min="9731" max="9731" width="10.42578125" style="35" customWidth="1"/>
    <col min="9732" max="9732" width="9.28515625" style="35" customWidth="1"/>
    <col min="9733" max="9733" width="11.28515625" style="35" customWidth="1"/>
    <col min="9734" max="9734" width="10.42578125" style="35" customWidth="1"/>
    <col min="9735" max="9735" width="12" style="35" customWidth="1"/>
    <col min="9736" max="9736" width="12.140625" style="35" customWidth="1"/>
    <col min="9737" max="9737" width="10.5703125" style="35" customWidth="1"/>
    <col min="9738" max="9738" width="10" style="35" customWidth="1"/>
    <col min="9739" max="9739" width="11" style="35" customWidth="1"/>
    <col min="9740" max="9740" width="10" style="35" customWidth="1"/>
    <col min="9741" max="9741" width="7.140625" style="35" customWidth="1"/>
    <col min="9742" max="9750" width="7.28515625" style="35" customWidth="1"/>
    <col min="9751" max="9984" width="9.140625" style="35"/>
    <col min="9985" max="9985" width="5.140625" style="35" bestFit="1" customWidth="1"/>
    <col min="9986" max="9986" width="31.28515625" style="35" customWidth="1"/>
    <col min="9987" max="9987" width="10.42578125" style="35" customWidth="1"/>
    <col min="9988" max="9988" width="9.28515625" style="35" customWidth="1"/>
    <col min="9989" max="9989" width="11.28515625" style="35" customWidth="1"/>
    <col min="9990" max="9990" width="10.42578125" style="35" customWidth="1"/>
    <col min="9991" max="9991" width="12" style="35" customWidth="1"/>
    <col min="9992" max="9992" width="12.140625" style="35" customWidth="1"/>
    <col min="9993" max="9993" width="10.5703125" style="35" customWidth="1"/>
    <col min="9994" max="9994" width="10" style="35" customWidth="1"/>
    <col min="9995" max="9995" width="11" style="35" customWidth="1"/>
    <col min="9996" max="9996" width="10" style="35" customWidth="1"/>
    <col min="9997" max="9997" width="7.140625" style="35" customWidth="1"/>
    <col min="9998" max="10006" width="7.28515625" style="35" customWidth="1"/>
    <col min="10007" max="10240" width="9.140625" style="35"/>
    <col min="10241" max="10241" width="5.140625" style="35" bestFit="1" customWidth="1"/>
    <col min="10242" max="10242" width="31.28515625" style="35" customWidth="1"/>
    <col min="10243" max="10243" width="10.42578125" style="35" customWidth="1"/>
    <col min="10244" max="10244" width="9.28515625" style="35" customWidth="1"/>
    <col min="10245" max="10245" width="11.28515625" style="35" customWidth="1"/>
    <col min="10246" max="10246" width="10.42578125" style="35" customWidth="1"/>
    <col min="10247" max="10247" width="12" style="35" customWidth="1"/>
    <col min="10248" max="10248" width="12.140625" style="35" customWidth="1"/>
    <col min="10249" max="10249" width="10.5703125" style="35" customWidth="1"/>
    <col min="10250" max="10250" width="10" style="35" customWidth="1"/>
    <col min="10251" max="10251" width="11" style="35" customWidth="1"/>
    <col min="10252" max="10252" width="10" style="35" customWidth="1"/>
    <col min="10253" max="10253" width="7.140625" style="35" customWidth="1"/>
    <col min="10254" max="10262" width="7.28515625" style="35" customWidth="1"/>
    <col min="10263" max="10496" width="9.140625" style="35"/>
    <col min="10497" max="10497" width="5.140625" style="35" bestFit="1" customWidth="1"/>
    <col min="10498" max="10498" width="31.28515625" style="35" customWidth="1"/>
    <col min="10499" max="10499" width="10.42578125" style="35" customWidth="1"/>
    <col min="10500" max="10500" width="9.28515625" style="35" customWidth="1"/>
    <col min="10501" max="10501" width="11.28515625" style="35" customWidth="1"/>
    <col min="10502" max="10502" width="10.42578125" style="35" customWidth="1"/>
    <col min="10503" max="10503" width="12" style="35" customWidth="1"/>
    <col min="10504" max="10504" width="12.140625" style="35" customWidth="1"/>
    <col min="10505" max="10505" width="10.5703125" style="35" customWidth="1"/>
    <col min="10506" max="10506" width="10" style="35" customWidth="1"/>
    <col min="10507" max="10507" width="11" style="35" customWidth="1"/>
    <col min="10508" max="10508" width="10" style="35" customWidth="1"/>
    <col min="10509" max="10509" width="7.140625" style="35" customWidth="1"/>
    <col min="10510" max="10518" width="7.28515625" style="35" customWidth="1"/>
    <col min="10519" max="10752" width="9.140625" style="35"/>
    <col min="10753" max="10753" width="5.140625" style="35" bestFit="1" customWidth="1"/>
    <col min="10754" max="10754" width="31.28515625" style="35" customWidth="1"/>
    <col min="10755" max="10755" width="10.42578125" style="35" customWidth="1"/>
    <col min="10756" max="10756" width="9.28515625" style="35" customWidth="1"/>
    <col min="10757" max="10757" width="11.28515625" style="35" customWidth="1"/>
    <col min="10758" max="10758" width="10.42578125" style="35" customWidth="1"/>
    <col min="10759" max="10759" width="12" style="35" customWidth="1"/>
    <col min="10760" max="10760" width="12.140625" style="35" customWidth="1"/>
    <col min="10761" max="10761" width="10.5703125" style="35" customWidth="1"/>
    <col min="10762" max="10762" width="10" style="35" customWidth="1"/>
    <col min="10763" max="10763" width="11" style="35" customWidth="1"/>
    <col min="10764" max="10764" width="10" style="35" customWidth="1"/>
    <col min="10765" max="10765" width="7.140625" style="35" customWidth="1"/>
    <col min="10766" max="10774" width="7.28515625" style="35" customWidth="1"/>
    <col min="10775" max="11008" width="9.140625" style="35"/>
    <col min="11009" max="11009" width="5.140625" style="35" bestFit="1" customWidth="1"/>
    <col min="11010" max="11010" width="31.28515625" style="35" customWidth="1"/>
    <col min="11011" max="11011" width="10.42578125" style="35" customWidth="1"/>
    <col min="11012" max="11012" width="9.28515625" style="35" customWidth="1"/>
    <col min="11013" max="11013" width="11.28515625" style="35" customWidth="1"/>
    <col min="11014" max="11014" width="10.42578125" style="35" customWidth="1"/>
    <col min="11015" max="11015" width="12" style="35" customWidth="1"/>
    <col min="11016" max="11016" width="12.140625" style="35" customWidth="1"/>
    <col min="11017" max="11017" width="10.5703125" style="35" customWidth="1"/>
    <col min="11018" max="11018" width="10" style="35" customWidth="1"/>
    <col min="11019" max="11019" width="11" style="35" customWidth="1"/>
    <col min="11020" max="11020" width="10" style="35" customWidth="1"/>
    <col min="11021" max="11021" width="7.140625" style="35" customWidth="1"/>
    <col min="11022" max="11030" width="7.28515625" style="35" customWidth="1"/>
    <col min="11031" max="11264" width="9.140625" style="35"/>
    <col min="11265" max="11265" width="5.140625" style="35" bestFit="1" customWidth="1"/>
    <col min="11266" max="11266" width="31.28515625" style="35" customWidth="1"/>
    <col min="11267" max="11267" width="10.42578125" style="35" customWidth="1"/>
    <col min="11268" max="11268" width="9.28515625" style="35" customWidth="1"/>
    <col min="11269" max="11269" width="11.28515625" style="35" customWidth="1"/>
    <col min="11270" max="11270" width="10.42578125" style="35" customWidth="1"/>
    <col min="11271" max="11271" width="12" style="35" customWidth="1"/>
    <col min="11272" max="11272" width="12.140625" style="35" customWidth="1"/>
    <col min="11273" max="11273" width="10.5703125" style="35" customWidth="1"/>
    <col min="11274" max="11274" width="10" style="35" customWidth="1"/>
    <col min="11275" max="11275" width="11" style="35" customWidth="1"/>
    <col min="11276" max="11276" width="10" style="35" customWidth="1"/>
    <col min="11277" max="11277" width="7.140625" style="35" customWidth="1"/>
    <col min="11278" max="11286" width="7.28515625" style="35" customWidth="1"/>
    <col min="11287" max="11520" width="9.140625" style="35"/>
    <col min="11521" max="11521" width="5.140625" style="35" bestFit="1" customWidth="1"/>
    <col min="11522" max="11522" width="31.28515625" style="35" customWidth="1"/>
    <col min="11523" max="11523" width="10.42578125" style="35" customWidth="1"/>
    <col min="11524" max="11524" width="9.28515625" style="35" customWidth="1"/>
    <col min="11525" max="11525" width="11.28515625" style="35" customWidth="1"/>
    <col min="11526" max="11526" width="10.42578125" style="35" customWidth="1"/>
    <col min="11527" max="11527" width="12" style="35" customWidth="1"/>
    <col min="11528" max="11528" width="12.140625" style="35" customWidth="1"/>
    <col min="11529" max="11529" width="10.5703125" style="35" customWidth="1"/>
    <col min="11530" max="11530" width="10" style="35" customWidth="1"/>
    <col min="11531" max="11531" width="11" style="35" customWidth="1"/>
    <col min="11532" max="11532" width="10" style="35" customWidth="1"/>
    <col min="11533" max="11533" width="7.140625" style="35" customWidth="1"/>
    <col min="11534" max="11542" width="7.28515625" style="35" customWidth="1"/>
    <col min="11543" max="11776" width="9.140625" style="35"/>
    <col min="11777" max="11777" width="5.140625" style="35" bestFit="1" customWidth="1"/>
    <col min="11778" max="11778" width="31.28515625" style="35" customWidth="1"/>
    <col min="11779" max="11779" width="10.42578125" style="35" customWidth="1"/>
    <col min="11780" max="11780" width="9.28515625" style="35" customWidth="1"/>
    <col min="11781" max="11781" width="11.28515625" style="35" customWidth="1"/>
    <col min="11782" max="11782" width="10.42578125" style="35" customWidth="1"/>
    <col min="11783" max="11783" width="12" style="35" customWidth="1"/>
    <col min="11784" max="11784" width="12.140625" style="35" customWidth="1"/>
    <col min="11785" max="11785" width="10.5703125" style="35" customWidth="1"/>
    <col min="11786" max="11786" width="10" style="35" customWidth="1"/>
    <col min="11787" max="11787" width="11" style="35" customWidth="1"/>
    <col min="11788" max="11788" width="10" style="35" customWidth="1"/>
    <col min="11789" max="11789" width="7.140625" style="35" customWidth="1"/>
    <col min="11790" max="11798" width="7.28515625" style="35" customWidth="1"/>
    <col min="11799" max="12032" width="9.140625" style="35"/>
    <col min="12033" max="12033" width="5.140625" style="35" bestFit="1" customWidth="1"/>
    <col min="12034" max="12034" width="31.28515625" style="35" customWidth="1"/>
    <col min="12035" max="12035" width="10.42578125" style="35" customWidth="1"/>
    <col min="12036" max="12036" width="9.28515625" style="35" customWidth="1"/>
    <col min="12037" max="12037" width="11.28515625" style="35" customWidth="1"/>
    <col min="12038" max="12038" width="10.42578125" style="35" customWidth="1"/>
    <col min="12039" max="12039" width="12" style="35" customWidth="1"/>
    <col min="12040" max="12040" width="12.140625" style="35" customWidth="1"/>
    <col min="12041" max="12041" width="10.5703125" style="35" customWidth="1"/>
    <col min="12042" max="12042" width="10" style="35" customWidth="1"/>
    <col min="12043" max="12043" width="11" style="35" customWidth="1"/>
    <col min="12044" max="12044" width="10" style="35" customWidth="1"/>
    <col min="12045" max="12045" width="7.140625" style="35" customWidth="1"/>
    <col min="12046" max="12054" width="7.28515625" style="35" customWidth="1"/>
    <col min="12055" max="12288" width="9.140625" style="35"/>
    <col min="12289" max="12289" width="5.140625" style="35" bestFit="1" customWidth="1"/>
    <col min="12290" max="12290" width="31.28515625" style="35" customWidth="1"/>
    <col min="12291" max="12291" width="10.42578125" style="35" customWidth="1"/>
    <col min="12292" max="12292" width="9.28515625" style="35" customWidth="1"/>
    <col min="12293" max="12293" width="11.28515625" style="35" customWidth="1"/>
    <col min="12294" max="12294" width="10.42578125" style="35" customWidth="1"/>
    <col min="12295" max="12295" width="12" style="35" customWidth="1"/>
    <col min="12296" max="12296" width="12.140625" style="35" customWidth="1"/>
    <col min="12297" max="12297" width="10.5703125" style="35" customWidth="1"/>
    <col min="12298" max="12298" width="10" style="35" customWidth="1"/>
    <col min="12299" max="12299" width="11" style="35" customWidth="1"/>
    <col min="12300" max="12300" width="10" style="35" customWidth="1"/>
    <col min="12301" max="12301" width="7.140625" style="35" customWidth="1"/>
    <col min="12302" max="12310" width="7.28515625" style="35" customWidth="1"/>
    <col min="12311" max="12544" width="9.140625" style="35"/>
    <col min="12545" max="12545" width="5.140625" style="35" bestFit="1" customWidth="1"/>
    <col min="12546" max="12546" width="31.28515625" style="35" customWidth="1"/>
    <col min="12547" max="12547" width="10.42578125" style="35" customWidth="1"/>
    <col min="12548" max="12548" width="9.28515625" style="35" customWidth="1"/>
    <col min="12549" max="12549" width="11.28515625" style="35" customWidth="1"/>
    <col min="12550" max="12550" width="10.42578125" style="35" customWidth="1"/>
    <col min="12551" max="12551" width="12" style="35" customWidth="1"/>
    <col min="12552" max="12552" width="12.140625" style="35" customWidth="1"/>
    <col min="12553" max="12553" width="10.5703125" style="35" customWidth="1"/>
    <col min="12554" max="12554" width="10" style="35" customWidth="1"/>
    <col min="12555" max="12555" width="11" style="35" customWidth="1"/>
    <col min="12556" max="12556" width="10" style="35" customWidth="1"/>
    <col min="12557" max="12557" width="7.140625" style="35" customWidth="1"/>
    <col min="12558" max="12566" width="7.28515625" style="35" customWidth="1"/>
    <col min="12567" max="12800" width="9.140625" style="35"/>
    <col min="12801" max="12801" width="5.140625" style="35" bestFit="1" customWidth="1"/>
    <col min="12802" max="12802" width="31.28515625" style="35" customWidth="1"/>
    <col min="12803" max="12803" width="10.42578125" style="35" customWidth="1"/>
    <col min="12804" max="12804" width="9.28515625" style="35" customWidth="1"/>
    <col min="12805" max="12805" width="11.28515625" style="35" customWidth="1"/>
    <col min="12806" max="12806" width="10.42578125" style="35" customWidth="1"/>
    <col min="12807" max="12807" width="12" style="35" customWidth="1"/>
    <col min="12808" max="12808" width="12.140625" style="35" customWidth="1"/>
    <col min="12809" max="12809" width="10.5703125" style="35" customWidth="1"/>
    <col min="12810" max="12810" width="10" style="35" customWidth="1"/>
    <col min="12811" max="12811" width="11" style="35" customWidth="1"/>
    <col min="12812" max="12812" width="10" style="35" customWidth="1"/>
    <col min="12813" max="12813" width="7.140625" style="35" customWidth="1"/>
    <col min="12814" max="12822" width="7.28515625" style="35" customWidth="1"/>
    <col min="12823" max="13056" width="9.140625" style="35"/>
    <col min="13057" max="13057" width="5.140625" style="35" bestFit="1" customWidth="1"/>
    <col min="13058" max="13058" width="31.28515625" style="35" customWidth="1"/>
    <col min="13059" max="13059" width="10.42578125" style="35" customWidth="1"/>
    <col min="13060" max="13060" width="9.28515625" style="35" customWidth="1"/>
    <col min="13061" max="13061" width="11.28515625" style="35" customWidth="1"/>
    <col min="13062" max="13062" width="10.42578125" style="35" customWidth="1"/>
    <col min="13063" max="13063" width="12" style="35" customWidth="1"/>
    <col min="13064" max="13064" width="12.140625" style="35" customWidth="1"/>
    <col min="13065" max="13065" width="10.5703125" style="35" customWidth="1"/>
    <col min="13066" max="13066" width="10" style="35" customWidth="1"/>
    <col min="13067" max="13067" width="11" style="35" customWidth="1"/>
    <col min="13068" max="13068" width="10" style="35" customWidth="1"/>
    <col min="13069" max="13069" width="7.140625" style="35" customWidth="1"/>
    <col min="13070" max="13078" width="7.28515625" style="35" customWidth="1"/>
    <col min="13079" max="13312" width="9.140625" style="35"/>
    <col min="13313" max="13313" width="5.140625" style="35" bestFit="1" customWidth="1"/>
    <col min="13314" max="13314" width="31.28515625" style="35" customWidth="1"/>
    <col min="13315" max="13315" width="10.42578125" style="35" customWidth="1"/>
    <col min="13316" max="13316" width="9.28515625" style="35" customWidth="1"/>
    <col min="13317" max="13317" width="11.28515625" style="35" customWidth="1"/>
    <col min="13318" max="13318" width="10.42578125" style="35" customWidth="1"/>
    <col min="13319" max="13319" width="12" style="35" customWidth="1"/>
    <col min="13320" max="13320" width="12.140625" style="35" customWidth="1"/>
    <col min="13321" max="13321" width="10.5703125" style="35" customWidth="1"/>
    <col min="13322" max="13322" width="10" style="35" customWidth="1"/>
    <col min="13323" max="13323" width="11" style="35" customWidth="1"/>
    <col min="13324" max="13324" width="10" style="35" customWidth="1"/>
    <col min="13325" max="13325" width="7.140625" style="35" customWidth="1"/>
    <col min="13326" max="13334" width="7.28515625" style="35" customWidth="1"/>
    <col min="13335" max="13568" width="9.140625" style="35"/>
    <col min="13569" max="13569" width="5.140625" style="35" bestFit="1" customWidth="1"/>
    <col min="13570" max="13570" width="31.28515625" style="35" customWidth="1"/>
    <col min="13571" max="13571" width="10.42578125" style="35" customWidth="1"/>
    <col min="13572" max="13572" width="9.28515625" style="35" customWidth="1"/>
    <col min="13573" max="13573" width="11.28515625" style="35" customWidth="1"/>
    <col min="13574" max="13574" width="10.42578125" style="35" customWidth="1"/>
    <col min="13575" max="13575" width="12" style="35" customWidth="1"/>
    <col min="13576" max="13576" width="12.140625" style="35" customWidth="1"/>
    <col min="13577" max="13577" width="10.5703125" style="35" customWidth="1"/>
    <col min="13578" max="13578" width="10" style="35" customWidth="1"/>
    <col min="13579" max="13579" width="11" style="35" customWidth="1"/>
    <col min="13580" max="13580" width="10" style="35" customWidth="1"/>
    <col min="13581" max="13581" width="7.140625" style="35" customWidth="1"/>
    <col min="13582" max="13590" width="7.28515625" style="35" customWidth="1"/>
    <col min="13591" max="13824" width="9.140625" style="35"/>
    <col min="13825" max="13825" width="5.140625" style="35" bestFit="1" customWidth="1"/>
    <col min="13826" max="13826" width="31.28515625" style="35" customWidth="1"/>
    <col min="13827" max="13827" width="10.42578125" style="35" customWidth="1"/>
    <col min="13828" max="13828" width="9.28515625" style="35" customWidth="1"/>
    <col min="13829" max="13829" width="11.28515625" style="35" customWidth="1"/>
    <col min="13830" max="13830" width="10.42578125" style="35" customWidth="1"/>
    <col min="13831" max="13831" width="12" style="35" customWidth="1"/>
    <col min="13832" max="13832" width="12.140625" style="35" customWidth="1"/>
    <col min="13833" max="13833" width="10.5703125" style="35" customWidth="1"/>
    <col min="13834" max="13834" width="10" style="35" customWidth="1"/>
    <col min="13835" max="13835" width="11" style="35" customWidth="1"/>
    <col min="13836" max="13836" width="10" style="35" customWidth="1"/>
    <col min="13837" max="13837" width="7.140625" style="35" customWidth="1"/>
    <col min="13838" max="13846" width="7.28515625" style="35" customWidth="1"/>
    <col min="13847" max="14080" width="9.140625" style="35"/>
    <col min="14081" max="14081" width="5.140625" style="35" bestFit="1" customWidth="1"/>
    <col min="14082" max="14082" width="31.28515625" style="35" customWidth="1"/>
    <col min="14083" max="14083" width="10.42578125" style="35" customWidth="1"/>
    <col min="14084" max="14084" width="9.28515625" style="35" customWidth="1"/>
    <col min="14085" max="14085" width="11.28515625" style="35" customWidth="1"/>
    <col min="14086" max="14086" width="10.42578125" style="35" customWidth="1"/>
    <col min="14087" max="14087" width="12" style="35" customWidth="1"/>
    <col min="14088" max="14088" width="12.140625" style="35" customWidth="1"/>
    <col min="14089" max="14089" width="10.5703125" style="35" customWidth="1"/>
    <col min="14090" max="14090" width="10" style="35" customWidth="1"/>
    <col min="14091" max="14091" width="11" style="35" customWidth="1"/>
    <col min="14092" max="14092" width="10" style="35" customWidth="1"/>
    <col min="14093" max="14093" width="7.140625" style="35" customWidth="1"/>
    <col min="14094" max="14102" width="7.28515625" style="35" customWidth="1"/>
    <col min="14103" max="14336" width="9.140625" style="35"/>
    <col min="14337" max="14337" width="5.140625" style="35" bestFit="1" customWidth="1"/>
    <col min="14338" max="14338" width="31.28515625" style="35" customWidth="1"/>
    <col min="14339" max="14339" width="10.42578125" style="35" customWidth="1"/>
    <col min="14340" max="14340" width="9.28515625" style="35" customWidth="1"/>
    <col min="14341" max="14341" width="11.28515625" style="35" customWidth="1"/>
    <col min="14342" max="14342" width="10.42578125" style="35" customWidth="1"/>
    <col min="14343" max="14343" width="12" style="35" customWidth="1"/>
    <col min="14344" max="14344" width="12.140625" style="35" customWidth="1"/>
    <col min="14345" max="14345" width="10.5703125" style="35" customWidth="1"/>
    <col min="14346" max="14346" width="10" style="35" customWidth="1"/>
    <col min="14347" max="14347" width="11" style="35" customWidth="1"/>
    <col min="14348" max="14348" width="10" style="35" customWidth="1"/>
    <col min="14349" max="14349" width="7.140625" style="35" customWidth="1"/>
    <col min="14350" max="14358" width="7.28515625" style="35" customWidth="1"/>
    <col min="14359" max="14592" width="9.140625" style="35"/>
    <col min="14593" max="14593" width="5.140625" style="35" bestFit="1" customWidth="1"/>
    <col min="14594" max="14594" width="31.28515625" style="35" customWidth="1"/>
    <col min="14595" max="14595" width="10.42578125" style="35" customWidth="1"/>
    <col min="14596" max="14596" width="9.28515625" style="35" customWidth="1"/>
    <col min="14597" max="14597" width="11.28515625" style="35" customWidth="1"/>
    <col min="14598" max="14598" width="10.42578125" style="35" customWidth="1"/>
    <col min="14599" max="14599" width="12" style="35" customWidth="1"/>
    <col min="14600" max="14600" width="12.140625" style="35" customWidth="1"/>
    <col min="14601" max="14601" width="10.5703125" style="35" customWidth="1"/>
    <col min="14602" max="14602" width="10" style="35" customWidth="1"/>
    <col min="14603" max="14603" width="11" style="35" customWidth="1"/>
    <col min="14604" max="14604" width="10" style="35" customWidth="1"/>
    <col min="14605" max="14605" width="7.140625" style="35" customWidth="1"/>
    <col min="14606" max="14614" width="7.28515625" style="35" customWidth="1"/>
    <col min="14615" max="14848" width="9.140625" style="35"/>
    <col min="14849" max="14849" width="5.140625" style="35" bestFit="1" customWidth="1"/>
    <col min="14850" max="14850" width="31.28515625" style="35" customWidth="1"/>
    <col min="14851" max="14851" width="10.42578125" style="35" customWidth="1"/>
    <col min="14852" max="14852" width="9.28515625" style="35" customWidth="1"/>
    <col min="14853" max="14853" width="11.28515625" style="35" customWidth="1"/>
    <col min="14854" max="14854" width="10.42578125" style="35" customWidth="1"/>
    <col min="14855" max="14855" width="12" style="35" customWidth="1"/>
    <col min="14856" max="14856" width="12.140625" style="35" customWidth="1"/>
    <col min="14857" max="14857" width="10.5703125" style="35" customWidth="1"/>
    <col min="14858" max="14858" width="10" style="35" customWidth="1"/>
    <col min="14859" max="14859" width="11" style="35" customWidth="1"/>
    <col min="14860" max="14860" width="10" style="35" customWidth="1"/>
    <col min="14861" max="14861" width="7.140625" style="35" customWidth="1"/>
    <col min="14862" max="14870" width="7.28515625" style="35" customWidth="1"/>
    <col min="14871" max="15104" width="9.140625" style="35"/>
    <col min="15105" max="15105" width="5.140625" style="35" bestFit="1" customWidth="1"/>
    <col min="15106" max="15106" width="31.28515625" style="35" customWidth="1"/>
    <col min="15107" max="15107" width="10.42578125" style="35" customWidth="1"/>
    <col min="15108" max="15108" width="9.28515625" style="35" customWidth="1"/>
    <col min="15109" max="15109" width="11.28515625" style="35" customWidth="1"/>
    <col min="15110" max="15110" width="10.42578125" style="35" customWidth="1"/>
    <col min="15111" max="15111" width="12" style="35" customWidth="1"/>
    <col min="15112" max="15112" width="12.140625" style="35" customWidth="1"/>
    <col min="15113" max="15113" width="10.5703125" style="35" customWidth="1"/>
    <col min="15114" max="15114" width="10" style="35" customWidth="1"/>
    <col min="15115" max="15115" width="11" style="35" customWidth="1"/>
    <col min="15116" max="15116" width="10" style="35" customWidth="1"/>
    <col min="15117" max="15117" width="7.140625" style="35" customWidth="1"/>
    <col min="15118" max="15126" width="7.28515625" style="35" customWidth="1"/>
    <col min="15127" max="15360" width="9.140625" style="35"/>
    <col min="15361" max="15361" width="5.140625" style="35" bestFit="1" customWidth="1"/>
    <col min="15362" max="15362" width="31.28515625" style="35" customWidth="1"/>
    <col min="15363" max="15363" width="10.42578125" style="35" customWidth="1"/>
    <col min="15364" max="15364" width="9.28515625" style="35" customWidth="1"/>
    <col min="15365" max="15365" width="11.28515625" style="35" customWidth="1"/>
    <col min="15366" max="15366" width="10.42578125" style="35" customWidth="1"/>
    <col min="15367" max="15367" width="12" style="35" customWidth="1"/>
    <col min="15368" max="15368" width="12.140625" style="35" customWidth="1"/>
    <col min="15369" max="15369" width="10.5703125" style="35" customWidth="1"/>
    <col min="15370" max="15370" width="10" style="35" customWidth="1"/>
    <col min="15371" max="15371" width="11" style="35" customWidth="1"/>
    <col min="15372" max="15372" width="10" style="35" customWidth="1"/>
    <col min="15373" max="15373" width="7.140625" style="35" customWidth="1"/>
    <col min="15374" max="15382" width="7.28515625" style="35" customWidth="1"/>
    <col min="15383" max="15616" width="9.140625" style="35"/>
    <col min="15617" max="15617" width="5.140625" style="35" bestFit="1" customWidth="1"/>
    <col min="15618" max="15618" width="31.28515625" style="35" customWidth="1"/>
    <col min="15619" max="15619" width="10.42578125" style="35" customWidth="1"/>
    <col min="15620" max="15620" width="9.28515625" style="35" customWidth="1"/>
    <col min="15621" max="15621" width="11.28515625" style="35" customWidth="1"/>
    <col min="15622" max="15622" width="10.42578125" style="35" customWidth="1"/>
    <col min="15623" max="15623" width="12" style="35" customWidth="1"/>
    <col min="15624" max="15624" width="12.140625" style="35" customWidth="1"/>
    <col min="15625" max="15625" width="10.5703125" style="35" customWidth="1"/>
    <col min="15626" max="15626" width="10" style="35" customWidth="1"/>
    <col min="15627" max="15627" width="11" style="35" customWidth="1"/>
    <col min="15628" max="15628" width="10" style="35" customWidth="1"/>
    <col min="15629" max="15629" width="7.140625" style="35" customWidth="1"/>
    <col min="15630" max="15638" width="7.28515625" style="35" customWidth="1"/>
    <col min="15639" max="15872" width="9.140625" style="35"/>
    <col min="15873" max="15873" width="5.140625" style="35" bestFit="1" customWidth="1"/>
    <col min="15874" max="15874" width="31.28515625" style="35" customWidth="1"/>
    <col min="15875" max="15875" width="10.42578125" style="35" customWidth="1"/>
    <col min="15876" max="15876" width="9.28515625" style="35" customWidth="1"/>
    <col min="15877" max="15877" width="11.28515625" style="35" customWidth="1"/>
    <col min="15878" max="15878" width="10.42578125" style="35" customWidth="1"/>
    <col min="15879" max="15879" width="12" style="35" customWidth="1"/>
    <col min="15880" max="15880" width="12.140625" style="35" customWidth="1"/>
    <col min="15881" max="15881" width="10.5703125" style="35" customWidth="1"/>
    <col min="15882" max="15882" width="10" style="35" customWidth="1"/>
    <col min="15883" max="15883" width="11" style="35" customWidth="1"/>
    <col min="15884" max="15884" width="10" style="35" customWidth="1"/>
    <col min="15885" max="15885" width="7.140625" style="35" customWidth="1"/>
    <col min="15886" max="15894" width="7.28515625" style="35" customWidth="1"/>
    <col min="15895" max="16128" width="9.140625" style="35"/>
    <col min="16129" max="16129" width="5.140625" style="35" bestFit="1" customWidth="1"/>
    <col min="16130" max="16130" width="31.28515625" style="35" customWidth="1"/>
    <col min="16131" max="16131" width="10.42578125" style="35" customWidth="1"/>
    <col min="16132" max="16132" width="9.28515625" style="35" customWidth="1"/>
    <col min="16133" max="16133" width="11.28515625" style="35" customWidth="1"/>
    <col min="16134" max="16134" width="10.42578125" style="35" customWidth="1"/>
    <col min="16135" max="16135" width="12" style="35" customWidth="1"/>
    <col min="16136" max="16136" width="12.140625" style="35" customWidth="1"/>
    <col min="16137" max="16137" width="10.5703125" style="35" customWidth="1"/>
    <col min="16138" max="16138" width="10" style="35" customWidth="1"/>
    <col min="16139" max="16139" width="11" style="35" customWidth="1"/>
    <col min="16140" max="16140" width="10" style="35" customWidth="1"/>
    <col min="16141" max="16141" width="7.140625" style="35" customWidth="1"/>
    <col min="16142" max="16150" width="7.28515625" style="35" customWidth="1"/>
    <col min="16151" max="16384" width="9.140625" style="35"/>
  </cols>
  <sheetData>
    <row r="1" spans="1:22" x14ac:dyDescent="0.25">
      <c r="A1" s="2" t="s">
        <v>280</v>
      </c>
      <c r="N1" s="100"/>
    </row>
    <row r="2" spans="1:22" x14ac:dyDescent="0.25">
      <c r="A2" s="105" t="s">
        <v>345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46"/>
      <c r="M2" s="47"/>
      <c r="N2" s="48">
        <f>(H8+I8)/G8</f>
        <v>0.71190723948268175</v>
      </c>
      <c r="O2" s="45">
        <f>L8/D8</f>
        <v>0.19318115476676981</v>
      </c>
    </row>
    <row r="3" spans="1:22" x14ac:dyDescent="0.25">
      <c r="A3" s="103" t="s">
        <v>348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4"/>
      <c r="M3" s="49"/>
      <c r="N3" s="50">
        <f>K8/G8</f>
        <v>0.24238144789653635</v>
      </c>
      <c r="O3" s="51"/>
    </row>
    <row r="4" spans="1:22" x14ac:dyDescent="0.25">
      <c r="N4" s="110" t="s">
        <v>268</v>
      </c>
      <c r="O4" s="110"/>
      <c r="P4" s="110"/>
      <c r="Q4" s="110"/>
      <c r="R4" s="110"/>
      <c r="S4" s="110"/>
      <c r="T4" s="110"/>
      <c r="U4" s="110"/>
      <c r="V4" s="110"/>
    </row>
    <row r="5" spans="1:22" x14ac:dyDescent="0.25">
      <c r="A5" s="113" t="s">
        <v>1</v>
      </c>
      <c r="B5" s="113" t="s">
        <v>281</v>
      </c>
      <c r="C5" s="113" t="s">
        <v>282</v>
      </c>
      <c r="D5" s="113" t="s">
        <v>283</v>
      </c>
      <c r="E5" s="113" t="s">
        <v>242</v>
      </c>
      <c r="F5" s="113"/>
      <c r="G5" s="113" t="s">
        <v>284</v>
      </c>
      <c r="H5" s="114" t="s">
        <v>285</v>
      </c>
      <c r="I5" s="114"/>
      <c r="J5" s="114"/>
      <c r="K5" s="114"/>
      <c r="L5" s="115" t="s">
        <v>286</v>
      </c>
      <c r="M5" s="52"/>
      <c r="N5" s="104" t="s">
        <v>283</v>
      </c>
      <c r="O5" s="104" t="s">
        <v>242</v>
      </c>
      <c r="P5" s="104"/>
      <c r="Q5" s="104" t="s">
        <v>284</v>
      </c>
      <c r="R5" s="117" t="s">
        <v>285</v>
      </c>
      <c r="S5" s="117"/>
      <c r="T5" s="117"/>
      <c r="U5" s="117"/>
      <c r="V5" s="111" t="s">
        <v>286</v>
      </c>
    </row>
    <row r="6" spans="1:22" s="54" customFormat="1" ht="137.25" customHeight="1" x14ac:dyDescent="0.25">
      <c r="A6" s="113"/>
      <c r="B6" s="113"/>
      <c r="C6" s="113"/>
      <c r="D6" s="113"/>
      <c r="E6" s="8" t="s">
        <v>287</v>
      </c>
      <c r="F6" s="8" t="s">
        <v>288</v>
      </c>
      <c r="G6" s="113"/>
      <c r="H6" s="8" t="s">
        <v>289</v>
      </c>
      <c r="I6" s="8" t="s">
        <v>290</v>
      </c>
      <c r="J6" s="8" t="s">
        <v>291</v>
      </c>
      <c r="K6" s="8" t="s">
        <v>292</v>
      </c>
      <c r="L6" s="116"/>
      <c r="M6" s="53"/>
      <c r="N6" s="104"/>
      <c r="O6" s="7" t="s">
        <v>287</v>
      </c>
      <c r="P6" s="7" t="s">
        <v>288</v>
      </c>
      <c r="Q6" s="104"/>
      <c r="R6" s="7" t="s">
        <v>289</v>
      </c>
      <c r="S6" s="7" t="s">
        <v>290</v>
      </c>
      <c r="T6" s="7" t="s">
        <v>291</v>
      </c>
      <c r="U6" s="7" t="s">
        <v>292</v>
      </c>
      <c r="V6" s="112"/>
    </row>
    <row r="7" spans="1:22" ht="17.25" x14ac:dyDescent="0.25">
      <c r="A7" s="55">
        <v>1</v>
      </c>
      <c r="B7" s="55">
        <v>2</v>
      </c>
      <c r="C7" s="55">
        <v>3</v>
      </c>
      <c r="D7" s="55" t="s">
        <v>293</v>
      </c>
      <c r="E7" s="55">
        <v>5</v>
      </c>
      <c r="F7" s="55">
        <v>6</v>
      </c>
      <c r="G7" s="70" t="s">
        <v>294</v>
      </c>
      <c r="H7" s="55">
        <v>8</v>
      </c>
      <c r="I7" s="55">
        <v>9</v>
      </c>
      <c r="J7" s="55">
        <v>10</v>
      </c>
      <c r="K7" s="55">
        <v>11</v>
      </c>
      <c r="L7" s="101">
        <v>12</v>
      </c>
      <c r="M7" s="56"/>
      <c r="N7" s="57"/>
      <c r="O7" s="57"/>
      <c r="P7" s="58"/>
      <c r="Q7" s="58"/>
      <c r="R7" s="58"/>
      <c r="S7" s="58"/>
      <c r="T7" s="58"/>
      <c r="U7" s="58"/>
      <c r="V7" s="58"/>
    </row>
    <row r="8" spans="1:22" x14ac:dyDescent="0.25">
      <c r="A8" s="6" t="s">
        <v>42</v>
      </c>
      <c r="B8" s="59" t="s">
        <v>346</v>
      </c>
      <c r="C8" s="60" t="s">
        <v>241</v>
      </c>
      <c r="D8" s="67">
        <f>SUM('[3]Đông bắc'!D8,'[3]Tây bắc'!D8,[3]ĐBSHồng!D8,'[3]Bắc TB'!D8,'[3]Nam TB'!D8,'[3]Tây Nguyên'!D8,'[3]Đông NB'!D8,[3]ĐBSCLong!D8)</f>
        <v>17129</v>
      </c>
      <c r="E8" s="67">
        <f>SUM('[3]Đông bắc'!E8,'[3]Tây bắc'!E8,[3]ĐBSHồng!E8,'[3]Bắc TB'!E8,'[3]Nam TB'!E8,'[3]Tây Nguyên'!E8,'[3]Đông NB'!E8,[3]ĐBSCLong!E8)</f>
        <v>14255</v>
      </c>
      <c r="F8" s="67">
        <f>SUM('[3]Đông bắc'!F8,'[3]Tây bắc'!F8,[3]ĐBSHồng!F8,'[3]Bắc TB'!F8,'[3]Nam TB'!F8,'[3]Tây Nguyên'!F8,'[3]Đông NB'!F8,[3]ĐBSCLong!F8)</f>
        <v>2874</v>
      </c>
      <c r="G8" s="67">
        <f>SUM('[3]Đông bắc'!G8,'[3]Tây bắc'!G8,[3]ĐBSHồng!G8,'[3]Bắc TB'!G8,'[3]Nam TB'!G8,'[3]Tây Nguyên'!G8,'[3]Đông NB'!G8,[3]ĐBSCLong!G8)</f>
        <v>13454</v>
      </c>
      <c r="H8" s="67">
        <f>SUM('[3]Đông bắc'!H8,'[3]Tây bắc'!H8,[3]ĐBSHồng!H8,'[3]Bắc TB'!H8,'[3]Nam TB'!H8,'[3]Tây Nguyên'!H8,'[3]Đông NB'!H8,[3]ĐBSCLong!H8)</f>
        <v>3070</v>
      </c>
      <c r="I8" s="67">
        <f>SUM('[3]Đông bắc'!I8,'[3]Tây bắc'!I8,[3]ĐBSHồng!I8,'[3]Bắc TB'!I8,'[3]Nam TB'!I8,'[3]Tây Nguyên'!I8,'[3]Đông NB'!I8,[3]ĐBSCLong!I8)</f>
        <v>6508</v>
      </c>
      <c r="J8" s="67">
        <f>SUM('[3]Đông bắc'!J8,'[3]Tây bắc'!J8,[3]ĐBSHồng!J8,'[3]Bắc TB'!J8,'[3]Nam TB'!J8,'[3]Tây Nguyên'!J8,'[3]Đông NB'!J8,[3]ĐBSCLong!J8)</f>
        <v>615</v>
      </c>
      <c r="K8" s="67">
        <f>SUM('[3]Đông bắc'!K8,'[3]Tây bắc'!K8,[3]ĐBSHồng!K8,'[3]Bắc TB'!K8,'[3]Nam TB'!K8,'[3]Tây Nguyên'!K8,'[3]Đông NB'!K8,[3]ĐBSCLong!K8)</f>
        <v>3261</v>
      </c>
      <c r="L8" s="67">
        <f>'[3]Đông bắc'!L8+'[3]Tây bắc'!L8+[3]ĐBSHồng!L8+'[3]Bắc TB'!L8+'[3]Nam TB'!L8+'[3]Tây Nguyên'!L8+'[3]Đông NB'!L8+[3]ĐBSCLong!L8</f>
        <v>3309</v>
      </c>
      <c r="M8" s="61">
        <f t="shared" ref="M8:M18" si="0">L8/D8</f>
        <v>0.19318115476676981</v>
      </c>
      <c r="N8" s="62">
        <f>SUM('[3]Đông bắc'!M8,'[3]Tây bắc'!M8,[3]ĐBSHồng!M8,'[3]Bắc TB'!M8,'[3]Nam TB'!M8,'[3]Tây Nguyên'!M8,'[3]Đông NB'!M8,[3]ĐBSCLong!M8)</f>
        <v>53</v>
      </c>
      <c r="O8" s="62">
        <f>SUM('[3]Đông bắc'!N8,'[3]Tây bắc'!N8,[3]ĐBSHồng!N8,'[3]Bắc TB'!N8,'[3]Nam TB'!N8,'[3]Tây Nguyên'!N8,'[3]Đông NB'!N8,[3]ĐBSCLong!N8)</f>
        <v>53</v>
      </c>
      <c r="P8" s="62">
        <f>SUM('[3]Đông bắc'!O8,'[3]Tây bắc'!O8,[3]ĐBSHồng!O8,'[3]Bắc TB'!O8,'[3]Nam TB'!O8,'[3]Tây Nguyên'!O8,'[3]Đông NB'!O8,[3]ĐBSCLong!O8)</f>
        <v>53</v>
      </c>
      <c r="Q8" s="62">
        <f>SUM('[3]Đông bắc'!P8,'[3]Tây bắc'!P8,[3]ĐBSHồng!P8,'[3]Bắc TB'!P8,'[3]Nam TB'!P8,'[3]Tây Nguyên'!P8,'[3]Đông NB'!P8,[3]ĐBSCLong!P8)</f>
        <v>53</v>
      </c>
      <c r="R8" s="62">
        <f>SUM('[3]Đông bắc'!Q8,'[3]Tây bắc'!Q8,[3]ĐBSHồng!Q8,'[3]Bắc TB'!Q8,'[3]Nam TB'!Q8,'[3]Tây Nguyên'!Q8,'[3]Đông NB'!Q8,[3]ĐBSCLong!Q8)</f>
        <v>49</v>
      </c>
      <c r="S8" s="62">
        <f>SUM('[3]Đông bắc'!R8,'[3]Tây bắc'!R8,[3]ĐBSHồng!R8,'[3]Bắc TB'!R8,'[3]Nam TB'!R8,'[3]Tây Nguyên'!R8,'[3]Đông NB'!R8,[3]ĐBSCLong!R8)</f>
        <v>53</v>
      </c>
      <c r="T8" s="62">
        <f>SUM('[3]Đông bắc'!S8,'[3]Tây bắc'!S8,[3]ĐBSHồng!S8,'[3]Bắc TB'!S8,'[3]Nam TB'!S8,'[3]Tây Nguyên'!S8,'[3]Đông NB'!S8,[3]ĐBSCLong!S8)</f>
        <v>53</v>
      </c>
      <c r="U8" s="62">
        <f>SUM('[3]Đông bắc'!T8,'[3]Tây bắc'!T8,[3]ĐBSHồng!T8,'[3]Bắc TB'!T8,'[3]Nam TB'!T8,'[3]Tây Nguyên'!T8,'[3]Đông NB'!T8,[3]ĐBSCLong!T8)</f>
        <v>53</v>
      </c>
      <c r="V8" s="62">
        <f>SUM('[3]Đông bắc'!U8,'[3]Tây bắc'!U8,[3]ĐBSHồng!U8,'[3]Bắc TB'!U8,'[3]Nam TB'!U8,'[3]Tây Nguyên'!U8,'[3]Đông NB'!U8,[3]ĐBSCLong!U8)</f>
        <v>53</v>
      </c>
    </row>
    <row r="9" spans="1:22" x14ac:dyDescent="0.25">
      <c r="A9" s="63">
        <v>1</v>
      </c>
      <c r="B9" s="18" t="s">
        <v>43</v>
      </c>
      <c r="C9" s="60" t="s">
        <v>241</v>
      </c>
      <c r="D9" s="68">
        <f>'[3]Đông bắc'!D8</f>
        <v>2805</v>
      </c>
      <c r="E9" s="68">
        <f>'[3]Đông bắc'!E8</f>
        <v>1939</v>
      </c>
      <c r="F9" s="68">
        <f>'[3]Đông bắc'!F8</f>
        <v>866</v>
      </c>
      <c r="G9" s="68">
        <f>'[3]Đông bắc'!G8</f>
        <v>2108</v>
      </c>
      <c r="H9" s="68">
        <f>'[3]Đông bắc'!H8</f>
        <v>175</v>
      </c>
      <c r="I9" s="68">
        <f>'[3]Đông bắc'!I8</f>
        <v>797</v>
      </c>
      <c r="J9" s="68">
        <f>'[3]Đông bắc'!J8</f>
        <v>109</v>
      </c>
      <c r="K9" s="68">
        <f>'[3]Đông bắc'!K8</f>
        <v>1027</v>
      </c>
      <c r="L9" s="68">
        <f>'[3]Đông bắc'!L8</f>
        <v>754</v>
      </c>
      <c r="M9" s="64">
        <f t="shared" si="0"/>
        <v>0.26880570409982174</v>
      </c>
      <c r="N9" s="62">
        <f>SUM('[3]Đông bắc'!M9,'[3]Tây bắc'!M9,[3]ĐBSHồng!M9,'[3]Bắc TB'!M9,'[3]Nam TB'!M9,'[3]Tây Nguyên'!M9,'[3]Đông NB'!M9,[3]ĐBSCLong!M9)</f>
        <v>51</v>
      </c>
      <c r="O9" s="62">
        <f>SUM('[3]Đông bắc'!N9,'[3]Tây bắc'!N9,[3]ĐBSHồng!N9,'[3]Bắc TB'!N9,'[3]Nam TB'!N9,'[3]Tây Nguyên'!N9,'[3]Đông NB'!N9,[3]ĐBSCLong!N9)</f>
        <v>51</v>
      </c>
      <c r="P9" s="62">
        <f>SUM('[3]Đông bắc'!O9,'[3]Tây bắc'!O9,[3]ĐBSHồng!O9,'[3]Bắc TB'!O9,'[3]Nam TB'!O9,'[3]Tây Nguyên'!O9,'[3]Đông NB'!O9,[3]ĐBSCLong!O9)</f>
        <v>44</v>
      </c>
      <c r="Q9" s="62">
        <f>SUM('[3]Đông bắc'!P9,'[3]Tây bắc'!P9,[3]ĐBSHồng!P9,'[3]Bắc TB'!P9,'[3]Nam TB'!P9,'[3]Tây Nguyên'!P9,'[3]Đông NB'!P9,[3]ĐBSCLong!P9)</f>
        <v>50</v>
      </c>
      <c r="R9" s="62">
        <f>SUM('[3]Đông bắc'!Q9,'[3]Tây bắc'!Q9,[3]ĐBSHồng!Q9,'[3]Bắc TB'!Q9,'[3]Nam TB'!Q9,'[3]Tây Nguyên'!Q9,'[3]Đông NB'!Q9,[3]ĐBSCLong!Q9)</f>
        <v>26</v>
      </c>
      <c r="S9" s="62">
        <f>SUM('[3]Đông bắc'!R9,'[3]Tây bắc'!R9,[3]ĐBSHồng!R9,'[3]Bắc TB'!R9,'[3]Nam TB'!R9,'[3]Tây Nguyên'!R9,'[3]Đông NB'!R9,[3]ĐBSCLong!R9)</f>
        <v>40</v>
      </c>
      <c r="T9" s="62">
        <f>SUM('[3]Đông bắc'!S9,'[3]Tây bắc'!S9,[3]ĐBSHồng!S9,'[3]Bắc TB'!S9,'[3]Nam TB'!S9,'[3]Tây Nguyên'!S9,'[3]Đông NB'!S9,[3]ĐBSCLong!S9)</f>
        <v>19</v>
      </c>
      <c r="U9" s="62">
        <f>SUM('[3]Đông bắc'!T9,'[3]Tây bắc'!T9,[3]ĐBSHồng!T9,'[3]Bắc TB'!T9,'[3]Nam TB'!T9,'[3]Tây Nguyên'!T9,'[3]Đông NB'!T9,[3]ĐBSCLong!T9)</f>
        <v>43</v>
      </c>
      <c r="V9" s="62">
        <f>SUM('[3]Đông bắc'!U9,'[3]Tây bắc'!U9,[3]ĐBSHồng!U9,'[3]Bắc TB'!U9,'[3]Nam TB'!U9,'[3]Tây Nguyên'!U9,'[3]Đông NB'!U9,[3]ĐBSCLong!U9)</f>
        <v>44</v>
      </c>
    </row>
    <row r="10" spans="1:22" x14ac:dyDescent="0.25">
      <c r="A10" s="63">
        <v>2</v>
      </c>
      <c r="B10" s="23" t="s">
        <v>295</v>
      </c>
      <c r="C10" s="60" t="s">
        <v>241</v>
      </c>
      <c r="D10" s="68">
        <f>'[3]Tây bắc'!D8</f>
        <v>724</v>
      </c>
      <c r="E10" s="68">
        <f>'[3]Tây bắc'!E8</f>
        <v>505</v>
      </c>
      <c r="F10" s="68">
        <f>'[3]Tây bắc'!F8</f>
        <v>219</v>
      </c>
      <c r="G10" s="68">
        <f>'[3]Tây bắc'!G8</f>
        <v>347</v>
      </c>
      <c r="H10" s="68">
        <f>'[3]Tây bắc'!H8</f>
        <v>34</v>
      </c>
      <c r="I10" s="68">
        <f>'[3]Tây bắc'!I8</f>
        <v>115</v>
      </c>
      <c r="J10" s="68">
        <f>'[3]Tây bắc'!J8</f>
        <v>4</v>
      </c>
      <c r="K10" s="68">
        <f>'[3]Tây bắc'!K8</f>
        <v>194</v>
      </c>
      <c r="L10" s="68">
        <f>'[3]Tây bắc'!L8</f>
        <v>157</v>
      </c>
      <c r="M10" s="64">
        <f t="shared" si="0"/>
        <v>0.21685082872928177</v>
      </c>
      <c r="N10" s="62">
        <f>SUM('[3]Đông bắc'!M10,'[3]Tây bắc'!M10,[3]ĐBSHồng!M10,'[3]Bắc TB'!M10,'[3]Nam TB'!M10,'[3]Tây Nguyên'!M10,'[3]Đông NB'!M10,[3]ĐBSCLong!M10)</f>
        <v>50</v>
      </c>
      <c r="O10" s="62">
        <f>SUM('[3]Đông bắc'!N10,'[3]Tây bắc'!N10,[3]ĐBSHồng!N10,'[3]Bắc TB'!N10,'[3]Nam TB'!N10,'[3]Tây Nguyên'!N10,'[3]Đông NB'!N10,[3]ĐBSCLong!N10)</f>
        <v>49</v>
      </c>
      <c r="P10" s="62">
        <f>SUM('[3]Đông bắc'!O10,'[3]Tây bắc'!O10,[3]ĐBSHồng!O10,'[3]Bắc TB'!O10,'[3]Nam TB'!O10,'[3]Tây Nguyên'!O10,'[3]Đông NB'!O10,[3]ĐBSCLong!O10)</f>
        <v>38</v>
      </c>
      <c r="Q10" s="62">
        <f>SUM('[3]Đông bắc'!P10,'[3]Tây bắc'!P10,[3]ĐBSHồng!P10,'[3]Bắc TB'!P10,'[3]Nam TB'!P10,'[3]Tây Nguyên'!P10,'[3]Đông NB'!P10,[3]ĐBSCLong!P10)</f>
        <v>49</v>
      </c>
      <c r="R10" s="62">
        <f>SUM('[3]Đông bắc'!Q10,'[3]Tây bắc'!Q10,[3]ĐBSHồng!Q10,'[3]Bắc TB'!Q10,'[3]Nam TB'!Q10,'[3]Tây Nguyên'!Q10,'[3]Đông NB'!Q10,[3]ĐBSCLong!Q10)</f>
        <v>24</v>
      </c>
      <c r="S10" s="62">
        <f>SUM('[3]Đông bắc'!R10,'[3]Tây bắc'!R10,[3]ĐBSHồng!R10,'[3]Bắc TB'!R10,'[3]Nam TB'!R10,'[3]Tây Nguyên'!R10,'[3]Đông NB'!R10,[3]ĐBSCLong!R10)</f>
        <v>36</v>
      </c>
      <c r="T10" s="62">
        <f>SUM('[3]Đông bắc'!S10,'[3]Tây bắc'!S10,[3]ĐBSHồng!S10,'[3]Bắc TB'!S10,'[3]Nam TB'!S10,'[3]Tây Nguyên'!S10,'[3]Đông NB'!S10,[3]ĐBSCLong!S10)</f>
        <v>11</v>
      </c>
      <c r="U10" s="62">
        <f>SUM('[3]Đông bắc'!T10,'[3]Tây bắc'!T10,[3]ĐBSHồng!T10,'[3]Bắc TB'!T10,'[3]Nam TB'!T10,'[3]Tây Nguyên'!T10,'[3]Đông NB'!T10,[3]ĐBSCLong!T10)</f>
        <v>37</v>
      </c>
      <c r="V10" s="62">
        <f>SUM('[3]Đông bắc'!U10,'[3]Tây bắc'!U10,[3]ĐBSHồng!U10,'[3]Bắc TB'!U10,'[3]Nam TB'!U10,'[3]Tây Nguyên'!U10,'[3]Đông NB'!U10,[3]ĐBSCLong!U10)</f>
        <v>37</v>
      </c>
    </row>
    <row r="11" spans="1:22" x14ac:dyDescent="0.25">
      <c r="A11" s="63">
        <v>3</v>
      </c>
      <c r="B11" s="18" t="s">
        <v>272</v>
      </c>
      <c r="C11" s="60" t="s">
        <v>241</v>
      </c>
      <c r="D11" s="68">
        <f>[3]ĐBSHồng!D8</f>
        <v>6108</v>
      </c>
      <c r="E11" s="68">
        <f>[3]ĐBSHồng!E8</f>
        <v>5365</v>
      </c>
      <c r="F11" s="68">
        <f>[3]ĐBSHồng!F8</f>
        <v>743</v>
      </c>
      <c r="G11" s="68">
        <f>[3]ĐBSHồng!G8</f>
        <v>5264</v>
      </c>
      <c r="H11" s="68">
        <f>[3]ĐBSHồng!H8</f>
        <v>270</v>
      </c>
      <c r="I11" s="68">
        <f>[3]ĐBSHồng!I8</f>
        <v>3139</v>
      </c>
      <c r="J11" s="68">
        <f>[3]ĐBSHồng!J8</f>
        <v>447</v>
      </c>
      <c r="K11" s="68">
        <f>[3]ĐBSHồng!K8</f>
        <v>1408</v>
      </c>
      <c r="L11" s="68">
        <f>[3]ĐBSHồng!L8</f>
        <v>1209</v>
      </c>
      <c r="M11" s="64">
        <f t="shared" si="0"/>
        <v>0.19793713163064833</v>
      </c>
      <c r="N11" s="62">
        <f>SUM('[3]Đông bắc'!M11,'[3]Tây bắc'!M11,[3]ĐBSHồng!M11,'[3]Bắc TB'!M11,'[3]Nam TB'!M11,'[3]Tây Nguyên'!M11,'[3]Đông NB'!M11,[3]ĐBSCLong!M11)</f>
        <v>44</v>
      </c>
      <c r="O11" s="62">
        <f>SUM('[3]Đông bắc'!N11,'[3]Tây bắc'!N11,[3]ĐBSHồng!N11,'[3]Bắc TB'!N11,'[3]Nam TB'!N11,'[3]Tây Nguyên'!N11,'[3]Đông NB'!N11,[3]ĐBSCLong!N11)</f>
        <v>42</v>
      </c>
      <c r="P11" s="62">
        <f>SUM('[3]Đông bắc'!O11,'[3]Tây bắc'!O11,[3]ĐBSHồng!O11,'[3]Bắc TB'!O11,'[3]Nam TB'!O11,'[3]Tây Nguyên'!O11,'[3]Đông NB'!O11,[3]ĐBSCLong!O11)</f>
        <v>30</v>
      </c>
      <c r="Q11" s="62">
        <f>SUM('[3]Đông bắc'!P11,'[3]Tây bắc'!P11,[3]ĐBSHồng!P11,'[3]Bắc TB'!P11,'[3]Nam TB'!P11,'[3]Tây Nguyên'!P11,'[3]Đông NB'!P11,[3]ĐBSCLong!P11)</f>
        <v>45</v>
      </c>
      <c r="R11" s="62">
        <f>SUM('[3]Đông bắc'!Q11,'[3]Tây bắc'!Q11,[3]ĐBSHồng!Q11,'[3]Bắc TB'!Q11,'[3]Nam TB'!Q11,'[3]Tây Nguyên'!Q11,'[3]Đông NB'!Q11,[3]ĐBSCLong!Q11)</f>
        <v>18</v>
      </c>
      <c r="S11" s="62">
        <f>SUM('[3]Đông bắc'!R11,'[3]Tây bắc'!R11,[3]ĐBSHồng!R11,'[3]Bắc TB'!R11,'[3]Nam TB'!R11,'[3]Tây Nguyên'!R11,'[3]Đông NB'!R11,[3]ĐBSCLong!R11)</f>
        <v>32</v>
      </c>
      <c r="T11" s="62">
        <f>SUM('[3]Đông bắc'!S11,'[3]Tây bắc'!S11,[3]ĐBSHồng!S11,'[3]Bắc TB'!S11,'[3]Nam TB'!S11,'[3]Tây Nguyên'!S11,'[3]Đông NB'!S11,[3]ĐBSCLong!S11)</f>
        <v>10</v>
      </c>
      <c r="U11" s="62">
        <f>SUM('[3]Đông bắc'!T11,'[3]Tây bắc'!T11,[3]ĐBSHồng!T11,'[3]Bắc TB'!T11,'[3]Nam TB'!T11,'[3]Tây Nguyên'!T11,'[3]Đông NB'!T11,[3]ĐBSCLong!T11)</f>
        <v>27</v>
      </c>
      <c r="V11" s="62">
        <f>SUM('[3]Đông bắc'!U11,'[3]Tây bắc'!U11,[3]ĐBSHồng!U11,'[3]Bắc TB'!U11,'[3]Nam TB'!U11,'[3]Tây Nguyên'!U11,'[3]Đông NB'!U11,[3]ĐBSCLong!U11)</f>
        <v>33</v>
      </c>
    </row>
    <row r="12" spans="1:22" x14ac:dyDescent="0.25">
      <c r="A12" s="63">
        <v>4</v>
      </c>
      <c r="B12" s="18" t="s">
        <v>296</v>
      </c>
      <c r="C12" s="60" t="s">
        <v>241</v>
      </c>
      <c r="D12" s="68">
        <f>'[3]Bắc TB'!D8</f>
        <v>2832</v>
      </c>
      <c r="E12" s="68">
        <f>'[3]Bắc TB'!E8</f>
        <v>2734</v>
      </c>
      <c r="F12" s="68">
        <f>'[3]Bắc TB'!F8</f>
        <v>98</v>
      </c>
      <c r="G12" s="68">
        <f>'[3]Bắc TB'!G8</f>
        <v>2303</v>
      </c>
      <c r="H12" s="68">
        <f>'[3]Bắc TB'!H8</f>
        <v>1225</v>
      </c>
      <c r="I12" s="68">
        <f>'[3]Bắc TB'!I8</f>
        <v>837</v>
      </c>
      <c r="J12" s="68">
        <f>'[3]Bắc TB'!J8</f>
        <v>27</v>
      </c>
      <c r="K12" s="68">
        <f>'[3]Bắc TB'!K8</f>
        <v>214</v>
      </c>
      <c r="L12" s="68">
        <f>'[3]Bắc TB'!L8</f>
        <v>234</v>
      </c>
      <c r="M12" s="64">
        <f t="shared" si="0"/>
        <v>8.2627118644067798E-2</v>
      </c>
      <c r="N12" s="62">
        <f>SUM('[3]Đông bắc'!M12,'[3]Tây bắc'!M12,[3]ĐBSHồng!M12,'[3]Bắc TB'!M12,'[3]Nam TB'!M12,'[3]Tây Nguyên'!M12,'[3]Đông NB'!M12,[3]ĐBSCLong!M12)</f>
        <v>47</v>
      </c>
      <c r="O12" s="62">
        <f>SUM('[3]Đông bắc'!N12,'[3]Tây bắc'!N12,[3]ĐBSHồng!N12,'[3]Bắc TB'!N12,'[3]Nam TB'!N12,'[3]Tây Nguyên'!N12,'[3]Đông NB'!N12,[3]ĐBSCLong!N12)</f>
        <v>48</v>
      </c>
      <c r="P12" s="62">
        <f>SUM('[3]Đông bắc'!O12,'[3]Tây bắc'!O12,[3]ĐBSHồng!O12,'[3]Bắc TB'!O12,'[3]Nam TB'!O12,'[3]Tây Nguyên'!O12,'[3]Đông NB'!O12,[3]ĐBSCLong!O12)</f>
        <v>16</v>
      </c>
      <c r="Q12" s="62">
        <f>SUM('[3]Đông bắc'!P12,'[3]Tây bắc'!P12,[3]ĐBSHồng!P12,'[3]Bắc TB'!P12,'[3]Nam TB'!P12,'[3]Tây Nguyên'!P12,'[3]Đông NB'!P12,[3]ĐBSCLong!P12)</f>
        <v>47</v>
      </c>
      <c r="R12" s="62">
        <f>SUM('[3]Đông bắc'!Q12,'[3]Tây bắc'!Q12,[3]ĐBSHồng!Q12,'[3]Bắc TB'!Q12,'[3]Nam TB'!Q12,'[3]Tây Nguyên'!Q12,'[3]Đông NB'!Q12,[3]ĐBSCLong!Q12)</f>
        <v>21</v>
      </c>
      <c r="S12" s="62">
        <f>SUM('[3]Đông bắc'!R12,'[3]Tây bắc'!R12,[3]ĐBSHồng!R12,'[3]Bắc TB'!R12,'[3]Nam TB'!R12,'[3]Tây Nguyên'!R12,'[3]Đông NB'!R12,[3]ĐBSCLong!R12)</f>
        <v>32</v>
      </c>
      <c r="T12" s="62">
        <f>SUM('[3]Đông bắc'!S12,'[3]Tây bắc'!S12,[3]ĐBSHồng!S12,'[3]Bắc TB'!S12,'[3]Nam TB'!S12,'[3]Tây Nguyên'!S12,'[3]Đông NB'!S12,[3]ĐBSCLong!S12)</f>
        <v>9</v>
      </c>
      <c r="U12" s="62">
        <f>SUM('[3]Đông bắc'!T12,'[3]Tây bắc'!T12,[3]ĐBSHồng!T12,'[3]Bắc TB'!T12,'[3]Nam TB'!T12,'[3]Tây Nguyên'!T12,'[3]Đông NB'!T12,[3]ĐBSCLong!T12)</f>
        <v>17</v>
      </c>
      <c r="V12" s="62">
        <f>SUM('[3]Đông bắc'!U12,'[3]Tây bắc'!U12,[3]ĐBSHồng!U12,'[3]Bắc TB'!U12,'[3]Nam TB'!U12,'[3]Tây Nguyên'!U12,'[3]Đông NB'!U12,[3]ĐBSCLong!U12)</f>
        <v>16</v>
      </c>
    </row>
    <row r="13" spans="1:22" x14ac:dyDescent="0.25">
      <c r="A13" s="63">
        <v>5</v>
      </c>
      <c r="B13" s="18" t="s">
        <v>274</v>
      </c>
      <c r="C13" s="60" t="s">
        <v>241</v>
      </c>
      <c r="D13" s="68">
        <f>'[3]Nam TB'!D8</f>
        <v>920</v>
      </c>
      <c r="E13" s="68">
        <f>'[3]Nam TB'!E8</f>
        <v>768</v>
      </c>
      <c r="F13" s="68">
        <f>'[3]Nam TB'!F8</f>
        <v>152</v>
      </c>
      <c r="G13" s="68">
        <f>'[3]Nam TB'!G8</f>
        <v>759</v>
      </c>
      <c r="H13" s="68">
        <f>'[3]Nam TB'!H8</f>
        <v>356</v>
      </c>
      <c r="I13" s="68">
        <f>'[3]Nam TB'!I8</f>
        <v>327</v>
      </c>
      <c r="J13" s="68">
        <f>'[3]Nam TB'!J8</f>
        <v>3</v>
      </c>
      <c r="K13" s="68">
        <f>'[3]Nam TB'!K8</f>
        <v>73</v>
      </c>
      <c r="L13" s="68">
        <f>'[3]Nam TB'!L8</f>
        <v>137</v>
      </c>
      <c r="M13" s="64">
        <f t="shared" si="0"/>
        <v>0.14891304347826087</v>
      </c>
      <c r="N13" s="62">
        <f>SUM('[3]Đông bắc'!M13,'[3]Tây bắc'!M13,[3]ĐBSHồng!M13,'[3]Bắc TB'!M13,'[3]Nam TB'!M13,'[3]Tây Nguyên'!M13,'[3]Đông NB'!M13,[3]ĐBSCLong!M13)</f>
        <v>48</v>
      </c>
      <c r="O13" s="62">
        <f>SUM('[3]Đông bắc'!N13,'[3]Tây bắc'!N13,[3]ĐBSHồng!N13,'[3]Bắc TB'!N13,'[3]Nam TB'!N13,'[3]Tây Nguyên'!N13,'[3]Đông NB'!N13,[3]ĐBSCLong!N13)</f>
        <v>48</v>
      </c>
      <c r="P13" s="62">
        <f>SUM('[3]Đông bắc'!O13,'[3]Tây bắc'!O13,[3]ĐBSHồng!O13,'[3]Bắc TB'!O13,'[3]Nam TB'!O13,'[3]Tây Nguyên'!O13,'[3]Đông NB'!O13,[3]ĐBSCLong!O13)</f>
        <v>36</v>
      </c>
      <c r="Q13" s="62">
        <f>SUM('[3]Đông bắc'!P13,'[3]Tây bắc'!P13,[3]ĐBSHồng!P13,'[3]Bắc TB'!P13,'[3]Nam TB'!P13,'[3]Tây Nguyên'!P13,'[3]Đông NB'!P13,[3]ĐBSCLong!P13)</f>
        <v>48</v>
      </c>
      <c r="R13" s="62">
        <f>SUM('[3]Đông bắc'!Q13,'[3]Tây bắc'!Q13,[3]ĐBSHồng!Q13,'[3]Bắc TB'!Q13,'[3]Nam TB'!Q13,'[3]Tây Nguyên'!Q13,'[3]Đông NB'!Q13,[3]ĐBSCLong!Q13)</f>
        <v>21</v>
      </c>
      <c r="S13" s="62">
        <f>SUM('[3]Đông bắc'!R13,'[3]Tây bắc'!R13,[3]ĐBSHồng!R13,'[3]Bắc TB'!R13,'[3]Nam TB'!R13,'[3]Tây Nguyên'!R13,'[3]Đông NB'!R13,[3]ĐBSCLong!R13)</f>
        <v>38</v>
      </c>
      <c r="T13" s="62">
        <f>SUM('[3]Đông bắc'!S13,'[3]Tây bắc'!S13,[3]ĐBSHồng!S13,'[3]Bắc TB'!S13,'[3]Nam TB'!S13,'[3]Tây Nguyên'!S13,'[3]Đông NB'!S13,[3]ĐBSCLong!S13)</f>
        <v>11</v>
      </c>
      <c r="U13" s="62">
        <f>SUM('[3]Đông bắc'!T13,'[3]Tây bắc'!T13,[3]ĐBSHồng!T13,'[3]Bắc TB'!T13,'[3]Nam TB'!T13,'[3]Tây Nguyên'!T13,'[3]Đông NB'!T13,[3]ĐBSCLong!T13)</f>
        <v>31</v>
      </c>
      <c r="V13" s="62">
        <f>SUM('[3]Đông bắc'!U13,'[3]Tây bắc'!U13,[3]ĐBSHồng!U13,'[3]Bắc TB'!U13,'[3]Nam TB'!U13,'[3]Tây Nguyên'!U13,'[3]Đông NB'!U13,[3]ĐBSCLong!U13)</f>
        <v>36</v>
      </c>
    </row>
    <row r="14" spans="1:22" x14ac:dyDescent="0.25">
      <c r="A14" s="63">
        <v>6</v>
      </c>
      <c r="B14" s="18" t="s">
        <v>157</v>
      </c>
      <c r="C14" s="60" t="s">
        <v>241</v>
      </c>
      <c r="D14" s="68">
        <f>'[3]Tây Nguyên'!D8</f>
        <v>854</v>
      </c>
      <c r="E14" s="68">
        <f>'[3]Tây Nguyên'!E8</f>
        <v>592</v>
      </c>
      <c r="F14" s="68">
        <f>'[3]Tây Nguyên'!F8</f>
        <v>262</v>
      </c>
      <c r="G14" s="68">
        <f>'[3]Tây Nguyên'!G8</f>
        <v>474</v>
      </c>
      <c r="H14" s="68">
        <f>'[3]Tây Nguyên'!H8</f>
        <v>179</v>
      </c>
      <c r="I14" s="68">
        <f>'[3]Tây Nguyên'!I8</f>
        <v>218</v>
      </c>
      <c r="J14" s="68">
        <f>'[3]Tây Nguyên'!J8</f>
        <v>0</v>
      </c>
      <c r="K14" s="68">
        <f>'[3]Tây Nguyên'!K8</f>
        <v>77</v>
      </c>
      <c r="L14" s="68">
        <f>'[3]Tây Nguyên'!L8</f>
        <v>267</v>
      </c>
      <c r="M14" s="64">
        <f t="shared" si="0"/>
        <v>0.31264637002341922</v>
      </c>
      <c r="N14" s="62">
        <f>SUM('[3]Đông bắc'!M14,'[3]Tây bắc'!M14,[3]ĐBSHồng!M14,'[3]Bắc TB'!M14,'[3]Nam TB'!M14,'[3]Tây Nguyên'!M14,'[3]Đông NB'!M14,[3]ĐBSCLong!M14)</f>
        <v>50</v>
      </c>
      <c r="O14" s="62">
        <f>SUM('[3]Đông bắc'!N14,'[3]Tây bắc'!N14,[3]ĐBSHồng!N14,'[3]Bắc TB'!N14,'[3]Nam TB'!N14,'[3]Tây Nguyên'!N14,'[3]Đông NB'!N14,[3]ĐBSCLong!N14)</f>
        <v>50</v>
      </c>
      <c r="P14" s="62">
        <f>SUM('[3]Đông bắc'!O14,'[3]Tây bắc'!O14,[3]ĐBSHồng!O14,'[3]Bắc TB'!O14,'[3]Nam TB'!O14,'[3]Tây Nguyên'!O14,'[3]Đông NB'!O14,[3]ĐBSCLong!O14)</f>
        <v>32</v>
      </c>
      <c r="Q14" s="62">
        <f>SUM('[3]Đông bắc'!P14,'[3]Tây bắc'!P14,[3]ĐBSHồng!P14,'[3]Bắc TB'!P14,'[3]Nam TB'!P14,'[3]Tây Nguyên'!P14,'[3]Đông NB'!P14,[3]ĐBSCLong!P14)</f>
        <v>49</v>
      </c>
      <c r="R14" s="62">
        <f>SUM('[3]Đông bắc'!Q14,'[3]Tây bắc'!Q14,[3]ĐBSHồng!Q14,'[3]Bắc TB'!Q14,'[3]Nam TB'!Q14,'[3]Tây Nguyên'!Q14,'[3]Đông NB'!Q14,[3]ĐBSCLong!Q14)</f>
        <v>24</v>
      </c>
      <c r="S14" s="62">
        <f>SUM('[3]Đông bắc'!R14,'[3]Tây bắc'!R14,[3]ĐBSHồng!R14,'[3]Bắc TB'!R14,'[3]Nam TB'!R14,'[3]Tây Nguyên'!R14,'[3]Đông NB'!R14,[3]ĐBSCLong!R14)</f>
        <v>39</v>
      </c>
      <c r="T14" s="62">
        <f>SUM('[3]Đông bắc'!S14,'[3]Tây bắc'!S14,[3]ĐBSHồng!S14,'[3]Bắc TB'!S14,'[3]Nam TB'!S14,'[3]Tây Nguyên'!S14,'[3]Đông NB'!S14,[3]ĐBSCLong!S14)</f>
        <v>10</v>
      </c>
      <c r="U14" s="62">
        <f>SUM('[3]Đông bắc'!T14,'[3]Tây bắc'!T14,[3]ĐBSHồng!T14,'[3]Bắc TB'!T14,'[3]Nam TB'!T14,'[3]Tây Nguyên'!T14,'[3]Đông NB'!T14,[3]ĐBSCLong!T14)</f>
        <v>30</v>
      </c>
      <c r="V14" s="62">
        <f>SUM('[3]Đông bắc'!U14,'[3]Tây bắc'!U14,[3]ĐBSHồng!U14,'[3]Bắc TB'!U14,'[3]Nam TB'!U14,'[3]Tây Nguyên'!U14,'[3]Đông NB'!U14,[3]ĐBSCLong!U14)</f>
        <v>31</v>
      </c>
    </row>
    <row r="15" spans="1:22" x14ac:dyDescent="0.25">
      <c r="A15" s="63">
        <v>7</v>
      </c>
      <c r="B15" s="18" t="s">
        <v>297</v>
      </c>
      <c r="C15" s="60" t="s">
        <v>241</v>
      </c>
      <c r="D15" s="68">
        <f>'[3]Đông NB'!D8</f>
        <v>1274</v>
      </c>
      <c r="E15" s="68">
        <f>'[3]Đông NB'!E8</f>
        <v>1014</v>
      </c>
      <c r="F15" s="68">
        <f>'[3]Đông NB'!F8</f>
        <v>260</v>
      </c>
      <c r="G15" s="68">
        <f>'[3]Đông NB'!G8</f>
        <v>980</v>
      </c>
      <c r="H15" s="68">
        <f>'[3]Đông NB'!H8</f>
        <v>118</v>
      </c>
      <c r="I15" s="68">
        <f>'[3]Đông NB'!I8</f>
        <v>704</v>
      </c>
      <c r="J15" s="68">
        <f>'[3]Đông NB'!J8</f>
        <v>2</v>
      </c>
      <c r="K15" s="68">
        <f>'[3]Đông NB'!K8</f>
        <v>156</v>
      </c>
      <c r="L15" s="68">
        <f>'[3]Đông NB'!L8</f>
        <v>277</v>
      </c>
      <c r="M15" s="64">
        <f t="shared" si="0"/>
        <v>0.21742543171114601</v>
      </c>
      <c r="N15" s="62">
        <f>SUM('[3]Đông bắc'!M15,'[3]Tây bắc'!M15,[3]ĐBSHồng!M15,'[3]Bắc TB'!M15,'[3]Nam TB'!M15,'[3]Tây Nguyên'!M15,'[3]Đông NB'!M15,[3]ĐBSCLong!M15)</f>
        <v>39</v>
      </c>
      <c r="O15" s="62">
        <f>SUM('[3]Đông bắc'!N15,'[3]Tây bắc'!N15,[3]ĐBSHồng!N15,'[3]Bắc TB'!N15,'[3]Nam TB'!N15,'[3]Tây Nguyên'!N15,'[3]Đông NB'!N15,[3]ĐBSCLong!N15)</f>
        <v>35</v>
      </c>
      <c r="P15" s="62">
        <f>SUM('[3]Đông bắc'!O15,'[3]Tây bắc'!O15,[3]ĐBSHồng!O15,'[3]Bắc TB'!O15,'[3]Nam TB'!O15,'[3]Tây Nguyên'!O15,'[3]Đông NB'!O15,[3]ĐBSCLong!O15)</f>
        <v>22</v>
      </c>
      <c r="Q15" s="62">
        <f>SUM('[3]Đông bắc'!P15,'[3]Tây bắc'!P15,[3]ĐBSHồng!P15,'[3]Bắc TB'!P15,'[3]Nam TB'!P15,'[3]Tây Nguyên'!P15,'[3]Đông NB'!P15,[3]ĐBSCLong!P15)</f>
        <v>39</v>
      </c>
      <c r="R15" s="62">
        <f>SUM('[3]Đông bắc'!Q15,'[3]Tây bắc'!Q15,[3]ĐBSHồng!Q15,'[3]Bắc TB'!Q15,'[3]Nam TB'!Q15,'[3]Tây Nguyên'!Q15,'[3]Đông NB'!Q15,[3]ĐBSCLong!Q15)</f>
        <v>17</v>
      </c>
      <c r="S15" s="62">
        <f>SUM('[3]Đông bắc'!R15,'[3]Tây bắc'!R15,[3]ĐBSHồng!R15,'[3]Bắc TB'!R15,'[3]Nam TB'!R15,'[3]Tây Nguyên'!R15,'[3]Đông NB'!R15,[3]ĐBSCLong!R15)</f>
        <v>27</v>
      </c>
      <c r="T15" s="62">
        <f>SUM('[3]Đông bắc'!S15,'[3]Tây bắc'!S15,[3]ĐBSHồng!S15,'[3]Bắc TB'!S15,'[3]Nam TB'!S15,'[3]Tây Nguyên'!S15,'[3]Đông NB'!S15,[3]ĐBSCLong!S15)</f>
        <v>10</v>
      </c>
      <c r="U15" s="62">
        <f>SUM('[3]Đông bắc'!T15,'[3]Tây bắc'!T15,[3]ĐBSHồng!T15,'[3]Bắc TB'!T15,'[3]Nam TB'!T15,'[3]Tây Nguyên'!T15,'[3]Đông NB'!T15,[3]ĐBSCLong!T15)</f>
        <v>21</v>
      </c>
      <c r="V15" s="62">
        <f>SUM('[3]Đông bắc'!U15,'[3]Tây bắc'!U15,[3]ĐBSHồng!U15,'[3]Bắc TB'!U15,'[3]Nam TB'!U15,'[3]Tây Nguyên'!U15,'[3]Đông NB'!U15,[3]ĐBSCLong!U15)</f>
        <v>23</v>
      </c>
    </row>
    <row r="16" spans="1:22" x14ac:dyDescent="0.25">
      <c r="A16" s="63">
        <v>8</v>
      </c>
      <c r="B16" s="26" t="s">
        <v>276</v>
      </c>
      <c r="C16" s="60" t="s">
        <v>241</v>
      </c>
      <c r="D16" s="68">
        <f>[3]ĐBSCLong!D8</f>
        <v>1612</v>
      </c>
      <c r="E16" s="68">
        <f>[3]ĐBSCLong!E8</f>
        <v>1338</v>
      </c>
      <c r="F16" s="68">
        <f>[3]ĐBSCLong!F8</f>
        <v>274</v>
      </c>
      <c r="G16" s="68">
        <f>[3]ĐBSCLong!G8</f>
        <v>1219</v>
      </c>
      <c r="H16" s="68">
        <f>[3]ĐBSCLong!H8</f>
        <v>713</v>
      </c>
      <c r="I16" s="68">
        <f>[3]ĐBSCLong!I8</f>
        <v>371</v>
      </c>
      <c r="J16" s="68">
        <f>[3]ĐBSCLong!J8</f>
        <v>23</v>
      </c>
      <c r="K16" s="68">
        <f>[3]ĐBSCLong!K8</f>
        <v>112</v>
      </c>
      <c r="L16" s="68">
        <f>[3]ĐBSCLong!L8</f>
        <v>274</v>
      </c>
      <c r="M16" s="64">
        <f t="shared" si="0"/>
        <v>0.16997518610421836</v>
      </c>
      <c r="N16" s="62">
        <f>SUM('[3]Đông bắc'!M16,'[3]Tây bắc'!M16,[3]ĐBSHồng!M16,'[3]Bắc TB'!M16,'[3]Nam TB'!M16,'[3]Tây Nguyên'!M16,'[3]Đông NB'!M16,[3]ĐBSCLong!M16)</f>
        <v>50</v>
      </c>
      <c r="O16" s="62">
        <f>SUM('[3]Đông bắc'!N16,'[3]Tây bắc'!N16,[3]ĐBSHồng!N16,'[3]Bắc TB'!N16,'[3]Nam TB'!N16,'[3]Tây Nguyên'!N16,'[3]Đông NB'!N16,[3]ĐBSCLong!N16)</f>
        <v>51</v>
      </c>
      <c r="P16" s="62">
        <f>SUM('[3]Đông bắc'!O16,'[3]Tây bắc'!O16,[3]ĐBSHồng!O16,'[3]Bắc TB'!O16,'[3]Nam TB'!O16,'[3]Tây Nguyên'!O16,'[3]Đông NB'!O16,[3]ĐBSCLong!O16)</f>
        <v>50</v>
      </c>
      <c r="Q16" s="62">
        <f>SUM('[3]Đông bắc'!P16,'[3]Tây bắc'!P16,[3]ĐBSHồng!P16,'[3]Bắc TB'!P16,'[3]Nam TB'!P16,'[3]Tây Nguyên'!P16,'[3]Đông NB'!P16,[3]ĐBSCLong!P16)</f>
        <v>51</v>
      </c>
      <c r="R16" s="62">
        <f>SUM('[3]Đông bắc'!Q16,'[3]Tây bắc'!Q16,[3]ĐBSHồng!Q16,'[3]Bắc TB'!Q16,'[3]Nam TB'!Q16,'[3]Tây Nguyên'!Q16,'[3]Đông NB'!Q16,[3]ĐBSCLong!Q16)</f>
        <v>49</v>
      </c>
      <c r="S16" s="62">
        <f>SUM('[3]Đông bắc'!R16,'[3]Tây bắc'!R16,[3]ĐBSHồng!R16,'[3]Bắc TB'!R16,'[3]Nam TB'!R16,'[3]Tây Nguyên'!R16,'[3]Đông NB'!R16,[3]ĐBSCLong!R16)</f>
        <v>50</v>
      </c>
      <c r="T16" s="62">
        <f>SUM('[3]Đông bắc'!S16,'[3]Tây bắc'!S16,[3]ĐBSHồng!S16,'[3]Bắc TB'!S16,'[3]Nam TB'!S16,'[3]Tây Nguyên'!S16,'[3]Đông NB'!S16,[3]ĐBSCLong!S16)</f>
        <v>51</v>
      </c>
      <c r="U16" s="62">
        <f>SUM('[3]Đông bắc'!T16,'[3]Tây bắc'!T16,[3]ĐBSHồng!T16,'[3]Bắc TB'!T16,'[3]Nam TB'!T16,'[3]Tây Nguyên'!T16,'[3]Đông NB'!T16,[3]ĐBSCLong!T16)</f>
        <v>51</v>
      </c>
      <c r="V16" s="62">
        <f>SUM('[3]Đông bắc'!U16,'[3]Tây bắc'!U16,[3]ĐBSHồng!U16,'[3]Bắc TB'!U16,'[3]Nam TB'!U16,'[3]Tây Nguyên'!U16,'[3]Đông NB'!U16,[3]ĐBSCLong!U16)</f>
        <v>51</v>
      </c>
    </row>
    <row r="17" spans="1:22" x14ac:dyDescent="0.25">
      <c r="A17" s="65" t="s">
        <v>78</v>
      </c>
      <c r="B17" s="59" t="s">
        <v>347</v>
      </c>
      <c r="C17" s="60" t="s">
        <v>279</v>
      </c>
      <c r="D17" s="67">
        <f>SUM(D18:D25)</f>
        <v>37</v>
      </c>
      <c r="E17" s="67">
        <f t="shared" ref="E17:L17" si="1">SUM(E18:E25)</f>
        <v>24</v>
      </c>
      <c r="F17" s="67">
        <f t="shared" si="1"/>
        <v>13</v>
      </c>
      <c r="G17" s="67">
        <f t="shared" si="1"/>
        <v>17</v>
      </c>
      <c r="H17" s="67">
        <f t="shared" si="1"/>
        <v>8</v>
      </c>
      <c r="I17" s="67">
        <f t="shared" si="1"/>
        <v>5</v>
      </c>
      <c r="J17" s="67">
        <f t="shared" si="1"/>
        <v>1</v>
      </c>
      <c r="K17" s="67">
        <f t="shared" si="1"/>
        <v>4</v>
      </c>
      <c r="L17" s="67">
        <f t="shared" si="1"/>
        <v>14</v>
      </c>
      <c r="M17" s="64">
        <f t="shared" si="0"/>
        <v>0.3783783783783784</v>
      </c>
      <c r="N17" s="62"/>
      <c r="O17" s="62"/>
      <c r="P17" s="62"/>
      <c r="Q17" s="62"/>
      <c r="R17" s="62"/>
      <c r="S17" s="62"/>
      <c r="T17" s="62"/>
      <c r="U17" s="62"/>
      <c r="V17" s="62"/>
    </row>
    <row r="18" spans="1:22" x14ac:dyDescent="0.25">
      <c r="A18" s="63">
        <v>1</v>
      </c>
      <c r="B18" s="18" t="s">
        <v>43</v>
      </c>
      <c r="C18" s="60" t="s">
        <v>279</v>
      </c>
      <c r="D18" s="68">
        <f>'[3]Đông bắc'!D16</f>
        <v>2</v>
      </c>
      <c r="E18" s="68">
        <f>'[3]Đông bắc'!E16</f>
        <v>1</v>
      </c>
      <c r="F18" s="68">
        <f>'[3]Đông bắc'!F16</f>
        <v>1</v>
      </c>
      <c r="G18" s="68">
        <f>'[3]Đông bắc'!G16</f>
        <v>1</v>
      </c>
      <c r="H18" s="68">
        <f>'[3]Đông bắc'!H16</f>
        <v>0</v>
      </c>
      <c r="I18" s="68">
        <f>'[3]Đông bắc'!I16</f>
        <v>1</v>
      </c>
      <c r="J18" s="68">
        <f>'[3]Đông bắc'!J16</f>
        <v>0</v>
      </c>
      <c r="K18" s="68">
        <f>'[3]Đông bắc'!K16</f>
        <v>0</v>
      </c>
      <c r="L18" s="68">
        <f>'[3]Đông bắc'!L16</f>
        <v>1</v>
      </c>
      <c r="M18" s="64">
        <f t="shared" si="0"/>
        <v>0.5</v>
      </c>
      <c r="N18" s="66">
        <f>SUM('[3]Đông bắc'!M17,'[3]Tây bắc'!M17,[3]ĐBSHồng!M17,'[3]Bắc TB'!M17,'[3]Nam TB'!M17,'[3]Tây Nguyên'!M17,'[3]Đông NB'!M17,[3]ĐBSCLong!M17)</f>
        <v>16</v>
      </c>
      <c r="O18" s="62">
        <f>SUM('[3]Đông bắc'!N17,'[3]Tây bắc'!N17,[3]ĐBSHồng!N17,'[3]Bắc TB'!N17,'[3]Nam TB'!N17,'[3]Tây Nguyên'!N17,'[3]Đông NB'!N17,[3]ĐBSCLong!N17)</f>
        <v>14</v>
      </c>
      <c r="P18" s="62">
        <f>SUM('[3]Đông bắc'!O17,'[3]Tây bắc'!O17,[3]ĐBSHồng!O17,'[3]Bắc TB'!O17,'[3]Nam TB'!O17,'[3]Tây Nguyên'!O17,'[3]Đông NB'!O17,[3]ĐBSCLong!O17)</f>
        <v>9</v>
      </c>
      <c r="Q18" s="62">
        <f>SUM('[3]Đông bắc'!P17,'[3]Tây bắc'!P17,[3]ĐBSHồng!P17,'[3]Bắc TB'!P17,'[3]Nam TB'!P17,'[3]Tây Nguyên'!P17,'[3]Đông NB'!P17,[3]ĐBSCLong!P17)</f>
        <v>12</v>
      </c>
      <c r="R18" s="62">
        <f>SUM('[3]Đông bắc'!Q17,'[3]Tây bắc'!Q17,[3]ĐBSHồng!Q17,'[3]Bắc TB'!Q17,'[3]Nam TB'!Q17,'[3]Tây Nguyên'!Q17,'[3]Đông NB'!Q17,[3]ĐBSCLong!Q17)</f>
        <v>6</v>
      </c>
      <c r="S18" s="62">
        <f>SUM('[3]Đông bắc'!R17,'[3]Tây bắc'!R17,[3]ĐBSHồng!R17,'[3]Bắc TB'!R17,'[3]Nam TB'!R17,'[3]Tây Nguyên'!R17,'[3]Đông NB'!R17,[3]ĐBSCLong!R17)</f>
        <v>5</v>
      </c>
      <c r="T18" s="62">
        <f>SUM('[3]Đông bắc'!S17,'[3]Tây bắc'!S17,[3]ĐBSHồng!S17,'[3]Bắc TB'!S17,'[3]Nam TB'!S17,'[3]Tây Nguyên'!S17,'[3]Đông NB'!S17,[3]ĐBSCLong!S17)</f>
        <v>3</v>
      </c>
      <c r="U18" s="62">
        <f>SUM('[3]Đông bắc'!T17,'[3]Tây bắc'!T17,[3]ĐBSHồng!T17,'[3]Bắc TB'!T17,'[3]Nam TB'!T17,'[3]Tây Nguyên'!T17,'[3]Đông NB'!T17,[3]ĐBSCLong!T17)</f>
        <v>5</v>
      </c>
      <c r="V18" s="62">
        <f>SUM('[3]Đông bắc'!U17,'[3]Tây bắc'!U17,[3]ĐBSHồng!U17,'[3]Bắc TB'!U17,'[3]Nam TB'!U17,'[3]Tây Nguyên'!U17,'[3]Đông NB'!U17,[3]ĐBSCLong!U17)</f>
        <v>11</v>
      </c>
    </row>
    <row r="19" spans="1:22" x14ac:dyDescent="0.25">
      <c r="A19" s="63">
        <v>2</v>
      </c>
      <c r="B19" s="23" t="s">
        <v>295</v>
      </c>
      <c r="C19" s="60" t="s">
        <v>279</v>
      </c>
      <c r="D19" s="68">
        <f>'[3]Tây bắc'!D16</f>
        <v>0</v>
      </c>
      <c r="E19" s="68">
        <f>'[3]Tây bắc'!E16</f>
        <v>0</v>
      </c>
      <c r="F19" s="68">
        <f>'[3]Tây bắc'!F16</f>
        <v>0</v>
      </c>
      <c r="G19" s="68">
        <f>'[3]Tây bắc'!G16</f>
        <v>0</v>
      </c>
      <c r="H19" s="68">
        <f>'[3]Tây bắc'!H16</f>
        <v>0</v>
      </c>
      <c r="I19" s="68">
        <f>'[3]Tây bắc'!I16</f>
        <v>0</v>
      </c>
      <c r="J19" s="68">
        <f>'[3]Tây bắc'!J16</f>
        <v>0</v>
      </c>
      <c r="K19" s="68">
        <f>'[3]Tây bắc'!K16</f>
        <v>0</v>
      </c>
      <c r="L19" s="68">
        <f>'[3]Tây bắc'!L16</f>
        <v>0</v>
      </c>
      <c r="M19" s="64"/>
      <c r="N19" s="66">
        <f>SUM('[3]Đông bắc'!M18,'[3]Tây bắc'!M18,[3]ĐBSHồng!M18,'[3]Bắc TB'!M18,'[3]Nam TB'!M18,'[3]Tây Nguyên'!M18,'[3]Đông NB'!M18,[3]ĐBSCLong!M18)</f>
        <v>2</v>
      </c>
      <c r="O19" s="62">
        <f>SUM('[3]Đông bắc'!N18,'[3]Tây bắc'!N18,[3]ĐBSHồng!N18,'[3]Bắc TB'!N18,'[3]Nam TB'!N18,'[3]Tây Nguyên'!N18,'[3]Đông NB'!N18,[3]ĐBSCLong!N18)</f>
        <v>1</v>
      </c>
      <c r="P19" s="62">
        <f>SUM('[3]Đông bắc'!O18,'[3]Tây bắc'!O18,[3]ĐBSHồng!O18,'[3]Bắc TB'!O18,'[3]Nam TB'!O18,'[3]Tây Nguyên'!O18,'[3]Đông NB'!O18,[3]ĐBSCLong!O18)</f>
        <v>0</v>
      </c>
      <c r="Q19" s="62">
        <f>SUM('[3]Đông bắc'!P18,'[3]Tây bắc'!P18,[3]ĐBSHồng!P18,'[3]Bắc TB'!P18,'[3]Nam TB'!P18,'[3]Tây Nguyên'!P18,'[3]Đông NB'!P18,[3]ĐBSCLong!P18)</f>
        <v>2</v>
      </c>
      <c r="R19" s="62">
        <f>SUM('[3]Đông bắc'!Q18,'[3]Tây bắc'!Q18,[3]ĐBSHồng!Q18,'[3]Bắc TB'!Q18,'[3]Nam TB'!Q18,'[3]Tây Nguyên'!Q18,'[3]Đông NB'!Q18,[3]ĐBSCLong!Q18)</f>
        <v>1</v>
      </c>
      <c r="S19" s="62">
        <f>SUM('[3]Đông bắc'!R18,'[3]Tây bắc'!R18,[3]ĐBSHồng!R18,'[3]Bắc TB'!R18,'[3]Nam TB'!R18,'[3]Tây Nguyên'!R18,'[3]Đông NB'!R18,[3]ĐBSCLong!R18)</f>
        <v>0</v>
      </c>
      <c r="T19" s="62">
        <f>SUM('[3]Đông bắc'!S18,'[3]Tây bắc'!S18,[3]ĐBSHồng!S18,'[3]Bắc TB'!S18,'[3]Nam TB'!S18,'[3]Tây Nguyên'!S18,'[3]Đông NB'!S18,[3]ĐBSCLong!S18)</f>
        <v>0</v>
      </c>
      <c r="U19" s="62">
        <f>SUM('[3]Đông bắc'!T18,'[3]Tây bắc'!T18,[3]ĐBSHồng!T18,'[3]Bắc TB'!T18,'[3]Nam TB'!T18,'[3]Tây Nguyên'!T18,'[3]Đông NB'!T18,[3]ĐBSCLong!T18)</f>
        <v>0</v>
      </c>
      <c r="V19" s="62">
        <f>SUM('[3]Đông bắc'!U18,'[3]Tây bắc'!U18,[3]ĐBSHồng!U18,'[3]Bắc TB'!U18,'[3]Nam TB'!U18,'[3]Tây Nguyên'!U18,'[3]Đông NB'!U18,[3]ĐBSCLong!U18)</f>
        <v>1</v>
      </c>
    </row>
    <row r="20" spans="1:22" x14ac:dyDescent="0.25">
      <c r="A20" s="63">
        <v>3</v>
      </c>
      <c r="B20" s="18" t="s">
        <v>272</v>
      </c>
      <c r="C20" s="60" t="s">
        <v>279</v>
      </c>
      <c r="D20" s="68">
        <f>[3]ĐBSHồng!D16</f>
        <v>4</v>
      </c>
      <c r="E20" s="68">
        <f>[3]ĐBSHồng!E16</f>
        <v>2</v>
      </c>
      <c r="F20" s="68">
        <f>[3]ĐBSHồng!F16</f>
        <v>2</v>
      </c>
      <c r="G20" s="68">
        <f>[3]ĐBSHồng!G16</f>
        <v>2</v>
      </c>
      <c r="H20" s="68">
        <f>[3]ĐBSHồng!H16</f>
        <v>1</v>
      </c>
      <c r="I20" s="68">
        <f>[3]ĐBSHồng!I16</f>
        <v>0</v>
      </c>
      <c r="J20" s="68">
        <f>[3]ĐBSHồng!J16</f>
        <v>1</v>
      </c>
      <c r="K20" s="68">
        <f>[3]ĐBSHồng!K16</f>
        <v>1</v>
      </c>
      <c r="L20" s="68">
        <f>[3]ĐBSHồng!L16</f>
        <v>2</v>
      </c>
      <c r="M20" s="64">
        <f>L20/D20</f>
        <v>0.5</v>
      </c>
      <c r="N20" s="66">
        <f>SUM('[3]Đông bắc'!M19,'[3]Tây bắc'!M19,[3]ĐBSHồng!M19,'[3]Bắc TB'!M19,'[3]Nam TB'!M19,'[3]Tây Nguyên'!M19,'[3]Đông NB'!M19,[3]ĐBSCLong!M19)</f>
        <v>4</v>
      </c>
      <c r="O20" s="62">
        <f>SUM('[3]Đông bắc'!N19,'[3]Tây bắc'!N19,[3]ĐBSHồng!N19,'[3]Bắc TB'!N19,'[3]Nam TB'!N19,'[3]Tây Nguyên'!N19,'[3]Đông NB'!N19,[3]ĐBSCLong!N19)</f>
        <v>3</v>
      </c>
      <c r="P20" s="62">
        <f>SUM('[3]Đông bắc'!O19,'[3]Tây bắc'!O19,[3]ĐBSHồng!O19,'[3]Bắc TB'!O19,'[3]Nam TB'!O19,'[3]Tây Nguyên'!O19,'[3]Đông NB'!O19,[3]ĐBSCLong!O19)</f>
        <v>2</v>
      </c>
      <c r="Q20" s="62">
        <f>SUM('[3]Đông bắc'!P19,'[3]Tây bắc'!P19,[3]ĐBSHồng!P19,'[3]Bắc TB'!P19,'[3]Nam TB'!P19,'[3]Tây Nguyên'!P19,'[3]Đông NB'!P19,[3]ĐBSCLong!P19)</f>
        <v>4</v>
      </c>
      <c r="R20" s="62">
        <f>SUM('[3]Đông bắc'!Q19,'[3]Tây bắc'!Q19,[3]ĐBSHồng!Q19,'[3]Bắc TB'!Q19,'[3]Nam TB'!Q19,'[3]Tây Nguyên'!Q19,'[3]Đông NB'!Q19,[3]ĐBSCLong!Q19)</f>
        <v>0</v>
      </c>
      <c r="S20" s="62">
        <f>SUM('[3]Đông bắc'!R19,'[3]Tây bắc'!R19,[3]ĐBSHồng!R19,'[3]Bắc TB'!R19,'[3]Nam TB'!R19,'[3]Tây Nguyên'!R19,'[3]Đông NB'!R19,[3]ĐBSCLong!R19)</f>
        <v>1</v>
      </c>
      <c r="T20" s="62">
        <f>SUM('[3]Đông bắc'!S19,'[3]Tây bắc'!S19,[3]ĐBSHồng!S19,'[3]Bắc TB'!S19,'[3]Nam TB'!S19,'[3]Tây Nguyên'!S19,'[3]Đông NB'!S19,[3]ĐBSCLong!S19)</f>
        <v>1</v>
      </c>
      <c r="U20" s="62">
        <f>SUM('[3]Đông bắc'!T19,'[3]Tây bắc'!T19,[3]ĐBSHồng!T19,'[3]Bắc TB'!T19,'[3]Nam TB'!T19,'[3]Tây Nguyên'!T19,'[3]Đông NB'!T19,[3]ĐBSCLong!T19)</f>
        <v>0</v>
      </c>
      <c r="V20" s="62">
        <f>SUM('[3]Đông bắc'!U19,'[3]Tây bắc'!U19,[3]ĐBSHồng!U19,'[3]Bắc TB'!U19,'[3]Nam TB'!U19,'[3]Tây Nguyên'!U19,'[3]Đông NB'!U19,[3]ĐBSCLong!U19)</f>
        <v>3</v>
      </c>
    </row>
    <row r="21" spans="1:22" x14ac:dyDescent="0.25">
      <c r="A21" s="63">
        <v>4</v>
      </c>
      <c r="B21" s="18" t="s">
        <v>296</v>
      </c>
      <c r="C21" s="60" t="s">
        <v>279</v>
      </c>
      <c r="D21" s="68">
        <f>'[3]Bắc TB'!D16</f>
        <v>3</v>
      </c>
      <c r="E21" s="68">
        <f>'[3]Bắc TB'!E16</f>
        <v>3</v>
      </c>
      <c r="F21" s="68">
        <f>'[3]Bắc TB'!F16</f>
        <v>0</v>
      </c>
      <c r="G21" s="68">
        <f>'[3]Bắc TB'!G16</f>
        <v>1</v>
      </c>
      <c r="H21" s="68">
        <f>'[3]Bắc TB'!H16</f>
        <v>0</v>
      </c>
      <c r="I21" s="68">
        <f>'[3]Bắc TB'!I16</f>
        <v>0</v>
      </c>
      <c r="J21" s="68">
        <f>'[3]Bắc TB'!J16</f>
        <v>0</v>
      </c>
      <c r="K21" s="68">
        <f>'[3]Bắc TB'!K16</f>
        <v>1</v>
      </c>
      <c r="L21" s="68">
        <f>'[3]Bắc TB'!L16</f>
        <v>2</v>
      </c>
      <c r="M21" s="64">
        <f>L21/D21</f>
        <v>0.66666666666666663</v>
      </c>
      <c r="N21" s="66">
        <f>SUM('[3]Đông bắc'!M20,'[3]Tây bắc'!M20,[3]ĐBSHồng!M20,'[3]Bắc TB'!M20,'[3]Nam TB'!M20,'[3]Tây Nguyên'!M20,'[3]Đông NB'!M20,[3]ĐBSCLong!M20)</f>
        <v>2</v>
      </c>
      <c r="O21" s="62">
        <f>SUM('[3]Đông bắc'!N20,'[3]Tây bắc'!N20,[3]ĐBSHồng!N20,'[3]Bắc TB'!N20,'[3]Nam TB'!N20,'[3]Tây Nguyên'!N20,'[3]Đông NB'!N20,[3]ĐBSCLong!N20)</f>
        <v>0</v>
      </c>
      <c r="P21" s="62">
        <f>SUM('[3]Đông bắc'!O20,'[3]Tây bắc'!O20,[3]ĐBSHồng!O20,'[3]Bắc TB'!O20,'[3]Nam TB'!O20,'[3]Tây Nguyên'!O20,'[3]Đông NB'!O20,[3]ĐBSCLong!O20)</f>
        <v>0</v>
      </c>
      <c r="Q21" s="62">
        <f>SUM('[3]Đông bắc'!P20,'[3]Tây bắc'!P20,[3]ĐBSHồng!P20,'[3]Bắc TB'!P20,'[3]Nam TB'!P20,'[3]Tây Nguyên'!P20,'[3]Đông NB'!P20,[3]ĐBSCLong!P20)</f>
        <v>1</v>
      </c>
      <c r="R21" s="62">
        <f>SUM('[3]Đông bắc'!Q20,'[3]Tây bắc'!Q20,[3]ĐBSHồng!Q20,'[3]Bắc TB'!Q20,'[3]Nam TB'!Q20,'[3]Tây Nguyên'!Q20,'[3]Đông NB'!Q20,[3]ĐBSCLong!Q20)</f>
        <v>0</v>
      </c>
      <c r="S21" s="62">
        <f>SUM('[3]Đông bắc'!R20,'[3]Tây bắc'!R20,[3]ĐBSHồng!R20,'[3]Bắc TB'!R20,'[3]Nam TB'!R20,'[3]Tây Nguyên'!R20,'[3]Đông NB'!R20,[3]ĐBSCLong!R20)</f>
        <v>0</v>
      </c>
      <c r="T21" s="62">
        <f>SUM('[3]Đông bắc'!S20,'[3]Tây bắc'!S20,[3]ĐBSHồng!S20,'[3]Bắc TB'!S20,'[3]Nam TB'!S20,'[3]Tây Nguyên'!S20,'[3]Đông NB'!S20,[3]ĐBSCLong!S20)</f>
        <v>0</v>
      </c>
      <c r="U21" s="62">
        <f>SUM('[3]Đông bắc'!T20,'[3]Tây bắc'!T20,[3]ĐBSHồng!T20,'[3]Bắc TB'!T20,'[3]Nam TB'!T20,'[3]Tây Nguyên'!T20,'[3]Đông NB'!T20,[3]ĐBSCLong!T20)</f>
        <v>0</v>
      </c>
      <c r="V21" s="62">
        <f>SUM('[3]Đông bắc'!U20,'[3]Tây bắc'!U20,[3]ĐBSHồng!U20,'[3]Bắc TB'!U20,'[3]Nam TB'!U20,'[3]Tây Nguyên'!U20,'[3]Đông NB'!U20,[3]ĐBSCLong!U20)</f>
        <v>1</v>
      </c>
    </row>
    <row r="22" spans="1:22" x14ac:dyDescent="0.25">
      <c r="A22" s="63">
        <v>5</v>
      </c>
      <c r="B22" s="18" t="s">
        <v>274</v>
      </c>
      <c r="C22" s="60" t="s">
        <v>279</v>
      </c>
      <c r="D22" s="68">
        <f>'[3]Nam TB'!D16</f>
        <v>1</v>
      </c>
      <c r="E22" s="68">
        <f>'[3]Nam TB'!E16</f>
        <v>1</v>
      </c>
      <c r="F22" s="68">
        <f>'[3]Nam TB'!F16</f>
        <v>0</v>
      </c>
      <c r="G22" s="68">
        <f>'[3]Nam TB'!G16</f>
        <v>0</v>
      </c>
      <c r="H22" s="68">
        <f>'[3]Nam TB'!H16</f>
        <v>1</v>
      </c>
      <c r="I22" s="68">
        <f>'[3]Nam TB'!I16</f>
        <v>0</v>
      </c>
      <c r="J22" s="68">
        <f>'[3]Nam TB'!J16</f>
        <v>0</v>
      </c>
      <c r="K22" s="68">
        <f>'[3]Nam TB'!K16</f>
        <v>0</v>
      </c>
      <c r="L22" s="68">
        <f>'[3]Nam TB'!L16</f>
        <v>0</v>
      </c>
      <c r="M22" s="64"/>
      <c r="N22" s="66">
        <f>SUM('[3]Đông bắc'!M21,'[3]Tây bắc'!M21,[3]ĐBSHồng!M21,'[3]Bắc TB'!M21,'[3]Nam TB'!M21,'[3]Tây Nguyên'!M21,'[3]Đông NB'!M21,[3]ĐBSCLong!M21)</f>
        <v>4</v>
      </c>
      <c r="O22" s="62">
        <f>SUM('[3]Đông bắc'!N21,'[3]Tây bắc'!N21,[3]ĐBSHồng!N21,'[3]Bắc TB'!N21,'[3]Nam TB'!N21,'[3]Tây Nguyên'!N21,'[3]Đông NB'!N21,[3]ĐBSCLong!N21)</f>
        <v>3</v>
      </c>
      <c r="P22" s="62">
        <f>SUM('[3]Đông bắc'!O21,'[3]Tây bắc'!O21,[3]ĐBSHồng!O21,'[3]Bắc TB'!O21,'[3]Nam TB'!O21,'[3]Tây Nguyên'!O21,'[3]Đông NB'!O21,[3]ĐBSCLong!O21)</f>
        <v>4</v>
      </c>
      <c r="Q22" s="62">
        <f>SUM('[3]Đông bắc'!P21,'[3]Tây bắc'!P21,[3]ĐBSHồng!P21,'[3]Bắc TB'!P21,'[3]Nam TB'!P21,'[3]Tây Nguyên'!P21,'[3]Đông NB'!P21,[3]ĐBSCLong!P21)</f>
        <v>3</v>
      </c>
      <c r="R22" s="62">
        <f>SUM('[3]Đông bắc'!Q21,'[3]Tây bắc'!Q21,[3]ĐBSHồng!Q21,'[3]Bắc TB'!Q21,'[3]Nam TB'!Q21,'[3]Tây Nguyên'!Q21,'[3]Đông NB'!Q21,[3]ĐBSCLong!Q21)</f>
        <v>1</v>
      </c>
      <c r="S22" s="62">
        <f>SUM('[3]Đông bắc'!R21,'[3]Tây bắc'!R21,[3]ĐBSHồng!R21,'[3]Bắc TB'!R21,'[3]Nam TB'!R21,'[3]Tây Nguyên'!R21,'[3]Đông NB'!R21,[3]ĐBSCLong!R21)</f>
        <v>3</v>
      </c>
      <c r="T22" s="62">
        <f>SUM('[3]Đông bắc'!S21,'[3]Tây bắc'!S21,[3]ĐBSHồng!S21,'[3]Bắc TB'!S21,'[3]Nam TB'!S21,'[3]Tây Nguyên'!S21,'[3]Đông NB'!S21,[3]ĐBSCLong!S21)</f>
        <v>1</v>
      </c>
      <c r="U22" s="62">
        <f>SUM('[3]Đông bắc'!T21,'[3]Tây bắc'!T21,[3]ĐBSHồng!T21,'[3]Bắc TB'!T21,'[3]Nam TB'!T21,'[3]Tây Nguyên'!T21,'[3]Đông NB'!T21,[3]ĐBSCLong!T21)</f>
        <v>1</v>
      </c>
      <c r="V22" s="62">
        <f>SUM('[3]Đông bắc'!U21,'[3]Tây bắc'!U21,[3]ĐBSHồng!U21,'[3]Bắc TB'!U21,'[3]Nam TB'!U21,'[3]Tây Nguyên'!U21,'[3]Đông NB'!U21,[3]ĐBSCLong!U21)</f>
        <v>3</v>
      </c>
    </row>
    <row r="23" spans="1:22" x14ac:dyDescent="0.25">
      <c r="A23" s="63">
        <v>6</v>
      </c>
      <c r="B23" s="18" t="s">
        <v>157</v>
      </c>
      <c r="C23" s="60" t="s">
        <v>279</v>
      </c>
      <c r="D23" s="68">
        <f>'[3]Tây Nguyên'!D16</f>
        <v>5</v>
      </c>
      <c r="E23" s="68">
        <f>'[3]Tây Nguyên'!E16</f>
        <v>5</v>
      </c>
      <c r="F23" s="68">
        <f>'[3]Tây Nguyên'!F16</f>
        <v>0</v>
      </c>
      <c r="G23" s="68">
        <f>'[3]Tây Nguyên'!G16</f>
        <v>2</v>
      </c>
      <c r="H23" s="68">
        <f>'[3]Tây Nguyên'!H16</f>
        <v>2</v>
      </c>
      <c r="I23" s="68">
        <f>'[3]Tây Nguyên'!I16</f>
        <v>0</v>
      </c>
      <c r="J23" s="68">
        <f>'[3]Tây Nguyên'!J16</f>
        <v>0</v>
      </c>
      <c r="K23" s="68">
        <f>'[3]Tây Nguyên'!K16</f>
        <v>0</v>
      </c>
      <c r="L23" s="68">
        <f>'[3]Tây Nguyên'!L16</f>
        <v>0</v>
      </c>
      <c r="M23" s="64">
        <f>L23/D23</f>
        <v>0</v>
      </c>
      <c r="N23" s="66">
        <f>SUM('[3]Đông bắc'!M22,'[3]Tây bắc'!M22,[3]ĐBSHồng!M22,'[3]Bắc TB'!M22,'[3]Nam TB'!M22,'[3]Tây Nguyên'!M22,'[3]Đông NB'!M22,[3]ĐBSCLong!M22)</f>
        <v>4</v>
      </c>
      <c r="O23" s="62">
        <f>SUM('[3]Đông bắc'!N22,'[3]Tây bắc'!N22,[3]ĐBSHồng!N22,'[3]Bắc TB'!N22,'[3]Nam TB'!N22,'[3]Tây Nguyên'!N22,'[3]Đông NB'!N22,[3]ĐBSCLong!N22)</f>
        <v>1</v>
      </c>
      <c r="P23" s="62">
        <f>SUM('[3]Đông bắc'!O22,'[3]Tây bắc'!O22,[3]ĐBSHồng!O22,'[3]Bắc TB'!O22,'[3]Nam TB'!O22,'[3]Tây Nguyên'!O22,'[3]Đông NB'!O22,[3]ĐBSCLong!O22)</f>
        <v>3</v>
      </c>
      <c r="Q23" s="62">
        <f>SUM('[3]Đông bắc'!P22,'[3]Tây bắc'!P22,[3]ĐBSHồng!P22,'[3]Bắc TB'!P22,'[3]Nam TB'!P22,'[3]Tây Nguyên'!P22,'[3]Đông NB'!P22,[3]ĐBSCLong!P22)</f>
        <v>3</v>
      </c>
      <c r="R23" s="62">
        <f>SUM('[3]Đông bắc'!Q22,'[3]Tây bắc'!Q22,[3]ĐBSHồng!Q22,'[3]Bắc TB'!Q22,'[3]Nam TB'!Q22,'[3]Tây Nguyên'!Q22,'[3]Đông NB'!Q22,[3]ĐBSCLong!Q22)</f>
        <v>0</v>
      </c>
      <c r="S23" s="62">
        <f>SUM('[3]Đông bắc'!R22,'[3]Tây bắc'!R22,[3]ĐBSHồng!R22,'[3]Bắc TB'!R22,'[3]Nam TB'!R22,'[3]Tây Nguyên'!R22,'[3]Đông NB'!R22,[3]ĐBSCLong!R22)</f>
        <v>1</v>
      </c>
      <c r="T23" s="62">
        <f>SUM('[3]Đông bắc'!S22,'[3]Tây bắc'!S22,[3]ĐBSHồng!S22,'[3]Bắc TB'!S22,'[3]Nam TB'!S22,'[3]Tây Nguyên'!S22,'[3]Đông NB'!S22,[3]ĐBSCLong!S22)</f>
        <v>0</v>
      </c>
      <c r="U23" s="62">
        <f>SUM('[3]Đông bắc'!T22,'[3]Tây bắc'!T22,[3]ĐBSHồng!T22,'[3]Bắc TB'!T22,'[3]Nam TB'!T22,'[3]Tây Nguyên'!T22,'[3]Đông NB'!T22,[3]ĐBSCLong!T22)</f>
        <v>1</v>
      </c>
      <c r="V23" s="62">
        <f>SUM('[3]Đông bắc'!U22,'[3]Tây bắc'!U22,[3]ĐBSHồng!U22,'[3]Bắc TB'!U22,'[3]Nam TB'!U22,'[3]Tây Nguyên'!U22,'[3]Đông NB'!U22,[3]ĐBSCLong!U22)</f>
        <v>2</v>
      </c>
    </row>
    <row r="24" spans="1:22" x14ac:dyDescent="0.25">
      <c r="A24" s="63">
        <v>7</v>
      </c>
      <c r="B24" s="18" t="s">
        <v>297</v>
      </c>
      <c r="C24" s="60" t="s">
        <v>279</v>
      </c>
      <c r="D24" s="68">
        <f>'[3]Đông NB'!D16</f>
        <v>12</v>
      </c>
      <c r="E24" s="68">
        <f>'[3]Đông NB'!E16</f>
        <v>5</v>
      </c>
      <c r="F24" s="68">
        <f>'[3]Đông NB'!F16</f>
        <v>7</v>
      </c>
      <c r="G24" s="68">
        <f>'[3]Đông NB'!G16</f>
        <v>3</v>
      </c>
      <c r="H24" s="68">
        <f>'[3]Đông NB'!H16</f>
        <v>0</v>
      </c>
      <c r="I24" s="68">
        <f>'[3]Đông NB'!I16</f>
        <v>3</v>
      </c>
      <c r="J24" s="68">
        <f>'[3]Đông NB'!J16</f>
        <v>0</v>
      </c>
      <c r="K24" s="68">
        <f>'[3]Đông NB'!K16</f>
        <v>0</v>
      </c>
      <c r="L24" s="68">
        <f>'[3]Đông NB'!L16</f>
        <v>7</v>
      </c>
      <c r="M24" s="64">
        <f>L24/D24</f>
        <v>0.58333333333333337</v>
      </c>
      <c r="N24" s="62">
        <f>SUM('[3]Đông bắc'!M23,'[3]Tây bắc'!M23,[3]ĐBSHồng!M23,'[3]Bắc TB'!M23,'[3]Nam TB'!M23,'[3]Tây Nguyên'!M23,'[3]Đông NB'!M23,[3]ĐBSCLong!M23)</f>
        <v>2</v>
      </c>
      <c r="O24" s="62">
        <f>SUM('[3]Đông bắc'!N23,'[3]Tây bắc'!N23,[3]ĐBSHồng!N23,'[3]Bắc TB'!N23,'[3]Nam TB'!N23,'[3]Tây Nguyên'!N23,'[3]Đông NB'!N23,[3]ĐBSCLong!N23)</f>
        <v>1</v>
      </c>
      <c r="P24" s="62">
        <f>SUM('[3]Đông bắc'!O23,'[3]Tây bắc'!O23,[3]ĐBSHồng!O23,'[3]Bắc TB'!O23,'[3]Nam TB'!O23,'[3]Tây Nguyên'!O23,'[3]Đông NB'!O23,[3]ĐBSCLong!O23)</f>
        <v>1</v>
      </c>
      <c r="Q24" s="62">
        <f>SUM('[3]Đông bắc'!P23,'[3]Tây bắc'!P23,[3]ĐBSHồng!P23,'[3]Bắc TB'!P23,'[3]Nam TB'!P23,'[3]Tây Nguyên'!P23,'[3]Đông NB'!P23,[3]ĐBSCLong!P23)</f>
        <v>1</v>
      </c>
      <c r="R24" s="62">
        <f>SUM('[3]Đông bắc'!Q23,'[3]Tây bắc'!Q23,[3]ĐBSHồng!Q23,'[3]Bắc TB'!Q23,'[3]Nam TB'!Q23,'[3]Tây Nguyên'!Q23,'[3]Đông NB'!Q23,[3]ĐBSCLong!Q23)</f>
        <v>0</v>
      </c>
      <c r="S24" s="62">
        <f>SUM('[3]Đông bắc'!R23,'[3]Tây bắc'!R23,[3]ĐBSHồng!R23,'[3]Bắc TB'!R23,'[3]Nam TB'!R23,'[3]Tây Nguyên'!R23,'[3]Đông NB'!R23,[3]ĐBSCLong!R23)</f>
        <v>1</v>
      </c>
      <c r="T24" s="62">
        <f>SUM('[3]Đông bắc'!S23,'[3]Tây bắc'!S23,[3]ĐBSHồng!S23,'[3]Bắc TB'!S23,'[3]Nam TB'!S23,'[3]Tây Nguyên'!S23,'[3]Đông NB'!S23,[3]ĐBSCLong!S23)</f>
        <v>0</v>
      </c>
      <c r="U24" s="62">
        <f>SUM('[3]Đông bắc'!T23,'[3]Tây bắc'!T23,[3]ĐBSHồng!T23,'[3]Bắc TB'!T23,'[3]Nam TB'!T23,'[3]Tây Nguyên'!T23,'[3]Đông NB'!T23,[3]ĐBSCLong!T23)</f>
        <v>0</v>
      </c>
      <c r="V24" s="62">
        <f>SUM('[3]Đông bắc'!U23,'[3]Tây bắc'!U23,[3]ĐBSHồng!U23,'[3]Bắc TB'!U23,'[3]Nam TB'!U23,'[3]Tây Nguyên'!U23,'[3]Đông NB'!U23,[3]ĐBSCLong!U23)</f>
        <v>1</v>
      </c>
    </row>
    <row r="25" spans="1:22" x14ac:dyDescent="0.25">
      <c r="A25" s="63">
        <v>8</v>
      </c>
      <c r="B25" s="26" t="s">
        <v>276</v>
      </c>
      <c r="C25" s="60" t="s">
        <v>279</v>
      </c>
      <c r="D25" s="69">
        <f>[3]ĐBSCLong!D16</f>
        <v>10</v>
      </c>
      <c r="E25" s="69">
        <f>[3]ĐBSCLong!E16</f>
        <v>7</v>
      </c>
      <c r="F25" s="69">
        <f>[3]ĐBSCLong!F16</f>
        <v>3</v>
      </c>
      <c r="G25" s="69">
        <f>[3]ĐBSCLong!G16</f>
        <v>8</v>
      </c>
      <c r="H25" s="69">
        <f>[3]ĐBSCLong!H16</f>
        <v>4</v>
      </c>
      <c r="I25" s="69">
        <f>[3]ĐBSCLong!I16</f>
        <v>1</v>
      </c>
      <c r="J25" s="69">
        <f>[3]ĐBSCLong!J16</f>
        <v>0</v>
      </c>
      <c r="K25" s="69">
        <f>[3]ĐBSCLong!K16</f>
        <v>2</v>
      </c>
      <c r="L25" s="69">
        <f>[3]ĐBSCLong!L16</f>
        <v>2</v>
      </c>
      <c r="M25" s="64">
        <f>L25/D25</f>
        <v>0.2</v>
      </c>
      <c r="N25" s="58"/>
      <c r="O25" s="58"/>
      <c r="P25" s="58"/>
      <c r="Q25" s="58"/>
      <c r="R25" s="58"/>
      <c r="S25" s="58"/>
      <c r="T25" s="58"/>
      <c r="U25" s="58"/>
      <c r="V25" s="58"/>
    </row>
  </sheetData>
  <mergeCells count="16">
    <mergeCell ref="V5:V6"/>
    <mergeCell ref="A2:K2"/>
    <mergeCell ref="A3:K3"/>
    <mergeCell ref="N4:V4"/>
    <mergeCell ref="A5:A6"/>
    <mergeCell ref="B5:B6"/>
    <mergeCell ref="C5:C6"/>
    <mergeCell ref="D5:D6"/>
    <mergeCell ref="E5:F5"/>
    <mergeCell ref="G5:G6"/>
    <mergeCell ref="H5:K5"/>
    <mergeCell ref="L5:L6"/>
    <mergeCell ref="N5:N6"/>
    <mergeCell ref="O5:P5"/>
    <mergeCell ref="Q5:Q6"/>
    <mergeCell ref="R5:U5"/>
  </mergeCells>
  <pageMargins left="0.51181102362204722" right="0.31496062992125984" top="0.74803149606299213" bottom="0.35433070866141736" header="0.31496062992125984" footer="0.31496062992125984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abSelected="1" workbookViewId="0">
      <selection activeCell="I12" sqref="I12"/>
    </sheetView>
  </sheetViews>
  <sheetFormatPr defaultRowHeight="16.5" x14ac:dyDescent="0.25"/>
  <cols>
    <col min="1" max="1" width="4.5703125" style="35" customWidth="1"/>
    <col min="2" max="2" width="30.85546875" style="35" customWidth="1"/>
    <col min="3" max="3" width="7.28515625" style="1" customWidth="1"/>
    <col min="4" max="4" width="7.28515625" style="1" bestFit="1" customWidth="1"/>
    <col min="5" max="5" width="10.140625" style="1" bestFit="1" customWidth="1"/>
    <col min="6" max="6" width="7.42578125" style="1" customWidth="1"/>
    <col min="7" max="7" width="7.28515625" style="1" bestFit="1" customWidth="1"/>
    <col min="8" max="8" width="10.140625" style="1" bestFit="1" customWidth="1"/>
    <col min="9" max="9" width="8" style="1" customWidth="1"/>
    <col min="10" max="10" width="7.28515625" style="1" bestFit="1" customWidth="1"/>
    <col min="11" max="11" width="10.140625" style="1" bestFit="1" customWidth="1"/>
    <col min="12" max="12" width="6.28515625" style="1" customWidth="1"/>
    <col min="13" max="13" width="7.28515625" style="1" bestFit="1" customWidth="1"/>
    <col min="14" max="14" width="10.140625" style="1" bestFit="1" customWidth="1"/>
    <col min="15" max="26" width="7.140625" style="35" customWidth="1"/>
    <col min="27" max="27" width="7" style="35" bestFit="1" customWidth="1"/>
    <col min="28" max="29" width="9.140625" style="35"/>
    <col min="30" max="30" width="3.7109375" style="35" bestFit="1" customWidth="1"/>
    <col min="31" max="31" width="7" style="35" bestFit="1" customWidth="1"/>
    <col min="32" max="32" width="9.140625" style="35"/>
    <col min="33" max="33" width="7" style="35" bestFit="1" customWidth="1"/>
    <col min="34" max="34" width="9.140625" style="35"/>
    <col min="35" max="35" width="7" style="35" bestFit="1" customWidth="1"/>
    <col min="36" max="256" width="9.140625" style="35"/>
    <col min="257" max="257" width="4.5703125" style="35" customWidth="1"/>
    <col min="258" max="258" width="33.28515625" style="35" customWidth="1"/>
    <col min="259" max="259" width="8.85546875" style="35" customWidth="1"/>
    <col min="260" max="260" width="7.28515625" style="35" bestFit="1" customWidth="1"/>
    <col min="261" max="261" width="10.140625" style="35" bestFit="1" customWidth="1"/>
    <col min="262" max="262" width="8.5703125" style="35" customWidth="1"/>
    <col min="263" max="263" width="7.28515625" style="35" bestFit="1" customWidth="1"/>
    <col min="264" max="264" width="10.140625" style="35" bestFit="1" customWidth="1"/>
    <col min="265" max="265" width="8" style="35" customWidth="1"/>
    <col min="266" max="266" width="7.28515625" style="35" bestFit="1" customWidth="1"/>
    <col min="267" max="267" width="10.140625" style="35" bestFit="1" customWidth="1"/>
    <col min="268" max="268" width="7.140625" style="35" customWidth="1"/>
    <col min="269" max="269" width="7.28515625" style="35" bestFit="1" customWidth="1"/>
    <col min="270" max="270" width="10.140625" style="35" bestFit="1" customWidth="1"/>
    <col min="271" max="282" width="7.140625" style="35" customWidth="1"/>
    <col min="283" max="283" width="7" style="35" bestFit="1" customWidth="1"/>
    <col min="284" max="285" width="9.140625" style="35"/>
    <col min="286" max="286" width="3.7109375" style="35" bestFit="1" customWidth="1"/>
    <col min="287" max="287" width="7" style="35" bestFit="1" customWidth="1"/>
    <col min="288" max="288" width="9.140625" style="35"/>
    <col min="289" max="289" width="7" style="35" bestFit="1" customWidth="1"/>
    <col min="290" max="290" width="9.140625" style="35"/>
    <col min="291" max="291" width="7" style="35" bestFit="1" customWidth="1"/>
    <col min="292" max="512" width="9.140625" style="35"/>
    <col min="513" max="513" width="4.5703125" style="35" customWidth="1"/>
    <col min="514" max="514" width="33.28515625" style="35" customWidth="1"/>
    <col min="515" max="515" width="8.85546875" style="35" customWidth="1"/>
    <col min="516" max="516" width="7.28515625" style="35" bestFit="1" customWidth="1"/>
    <col min="517" max="517" width="10.140625" style="35" bestFit="1" customWidth="1"/>
    <col min="518" max="518" width="8.5703125" style="35" customWidth="1"/>
    <col min="519" max="519" width="7.28515625" style="35" bestFit="1" customWidth="1"/>
    <col min="520" max="520" width="10.140625" style="35" bestFit="1" customWidth="1"/>
    <col min="521" max="521" width="8" style="35" customWidth="1"/>
    <col min="522" max="522" width="7.28515625" style="35" bestFit="1" customWidth="1"/>
    <col min="523" max="523" width="10.140625" style="35" bestFit="1" customWidth="1"/>
    <col min="524" max="524" width="7.140625" style="35" customWidth="1"/>
    <col min="525" max="525" width="7.28515625" style="35" bestFit="1" customWidth="1"/>
    <col min="526" max="526" width="10.140625" style="35" bestFit="1" customWidth="1"/>
    <col min="527" max="538" width="7.140625" style="35" customWidth="1"/>
    <col min="539" max="539" width="7" style="35" bestFit="1" customWidth="1"/>
    <col min="540" max="541" width="9.140625" style="35"/>
    <col min="542" max="542" width="3.7109375" style="35" bestFit="1" customWidth="1"/>
    <col min="543" max="543" width="7" style="35" bestFit="1" customWidth="1"/>
    <col min="544" max="544" width="9.140625" style="35"/>
    <col min="545" max="545" width="7" style="35" bestFit="1" customWidth="1"/>
    <col min="546" max="546" width="9.140625" style="35"/>
    <col min="547" max="547" width="7" style="35" bestFit="1" customWidth="1"/>
    <col min="548" max="768" width="9.140625" style="35"/>
    <col min="769" max="769" width="4.5703125" style="35" customWidth="1"/>
    <col min="770" max="770" width="33.28515625" style="35" customWidth="1"/>
    <col min="771" max="771" width="8.85546875" style="35" customWidth="1"/>
    <col min="772" max="772" width="7.28515625" style="35" bestFit="1" customWidth="1"/>
    <col min="773" max="773" width="10.140625" style="35" bestFit="1" customWidth="1"/>
    <col min="774" max="774" width="8.5703125" style="35" customWidth="1"/>
    <col min="775" max="775" width="7.28515625" style="35" bestFit="1" customWidth="1"/>
    <col min="776" max="776" width="10.140625" style="35" bestFit="1" customWidth="1"/>
    <col min="777" max="777" width="8" style="35" customWidth="1"/>
    <col min="778" max="778" width="7.28515625" style="35" bestFit="1" customWidth="1"/>
    <col min="779" max="779" width="10.140625" style="35" bestFit="1" customWidth="1"/>
    <col min="780" max="780" width="7.140625" style="35" customWidth="1"/>
    <col min="781" max="781" width="7.28515625" style="35" bestFit="1" customWidth="1"/>
    <col min="782" max="782" width="10.140625" style="35" bestFit="1" customWidth="1"/>
    <col min="783" max="794" width="7.140625" style="35" customWidth="1"/>
    <col min="795" max="795" width="7" style="35" bestFit="1" customWidth="1"/>
    <col min="796" max="797" width="9.140625" style="35"/>
    <col min="798" max="798" width="3.7109375" style="35" bestFit="1" customWidth="1"/>
    <col min="799" max="799" width="7" style="35" bestFit="1" customWidth="1"/>
    <col min="800" max="800" width="9.140625" style="35"/>
    <col min="801" max="801" width="7" style="35" bestFit="1" customWidth="1"/>
    <col min="802" max="802" width="9.140625" style="35"/>
    <col min="803" max="803" width="7" style="35" bestFit="1" customWidth="1"/>
    <col min="804" max="1024" width="9.140625" style="35"/>
    <col min="1025" max="1025" width="4.5703125" style="35" customWidth="1"/>
    <col min="1026" max="1026" width="33.28515625" style="35" customWidth="1"/>
    <col min="1027" max="1027" width="8.85546875" style="35" customWidth="1"/>
    <col min="1028" max="1028" width="7.28515625" style="35" bestFit="1" customWidth="1"/>
    <col min="1029" max="1029" width="10.140625" style="35" bestFit="1" customWidth="1"/>
    <col min="1030" max="1030" width="8.5703125" style="35" customWidth="1"/>
    <col min="1031" max="1031" width="7.28515625" style="35" bestFit="1" customWidth="1"/>
    <col min="1032" max="1032" width="10.140625" style="35" bestFit="1" customWidth="1"/>
    <col min="1033" max="1033" width="8" style="35" customWidth="1"/>
    <col min="1034" max="1034" width="7.28515625" style="35" bestFit="1" customWidth="1"/>
    <col min="1035" max="1035" width="10.140625" style="35" bestFit="1" customWidth="1"/>
    <col min="1036" max="1036" width="7.140625" style="35" customWidth="1"/>
    <col min="1037" max="1037" width="7.28515625" style="35" bestFit="1" customWidth="1"/>
    <col min="1038" max="1038" width="10.140625" style="35" bestFit="1" customWidth="1"/>
    <col min="1039" max="1050" width="7.140625" style="35" customWidth="1"/>
    <col min="1051" max="1051" width="7" style="35" bestFit="1" customWidth="1"/>
    <col min="1052" max="1053" width="9.140625" style="35"/>
    <col min="1054" max="1054" width="3.7109375" style="35" bestFit="1" customWidth="1"/>
    <col min="1055" max="1055" width="7" style="35" bestFit="1" customWidth="1"/>
    <col min="1056" max="1056" width="9.140625" style="35"/>
    <col min="1057" max="1057" width="7" style="35" bestFit="1" customWidth="1"/>
    <col min="1058" max="1058" width="9.140625" style="35"/>
    <col min="1059" max="1059" width="7" style="35" bestFit="1" customWidth="1"/>
    <col min="1060" max="1280" width="9.140625" style="35"/>
    <col min="1281" max="1281" width="4.5703125" style="35" customWidth="1"/>
    <col min="1282" max="1282" width="33.28515625" style="35" customWidth="1"/>
    <col min="1283" max="1283" width="8.85546875" style="35" customWidth="1"/>
    <col min="1284" max="1284" width="7.28515625" style="35" bestFit="1" customWidth="1"/>
    <col min="1285" max="1285" width="10.140625" style="35" bestFit="1" customWidth="1"/>
    <col min="1286" max="1286" width="8.5703125" style="35" customWidth="1"/>
    <col min="1287" max="1287" width="7.28515625" style="35" bestFit="1" customWidth="1"/>
    <col min="1288" max="1288" width="10.140625" style="35" bestFit="1" customWidth="1"/>
    <col min="1289" max="1289" width="8" style="35" customWidth="1"/>
    <col min="1290" max="1290" width="7.28515625" style="35" bestFit="1" customWidth="1"/>
    <col min="1291" max="1291" width="10.140625" style="35" bestFit="1" customWidth="1"/>
    <col min="1292" max="1292" width="7.140625" style="35" customWidth="1"/>
    <col min="1293" max="1293" width="7.28515625" style="35" bestFit="1" customWidth="1"/>
    <col min="1294" max="1294" width="10.140625" style="35" bestFit="1" customWidth="1"/>
    <col min="1295" max="1306" width="7.140625" style="35" customWidth="1"/>
    <col min="1307" max="1307" width="7" style="35" bestFit="1" customWidth="1"/>
    <col min="1308" max="1309" width="9.140625" style="35"/>
    <col min="1310" max="1310" width="3.7109375" style="35" bestFit="1" customWidth="1"/>
    <col min="1311" max="1311" width="7" style="35" bestFit="1" customWidth="1"/>
    <col min="1312" max="1312" width="9.140625" style="35"/>
    <col min="1313" max="1313" width="7" style="35" bestFit="1" customWidth="1"/>
    <col min="1314" max="1314" width="9.140625" style="35"/>
    <col min="1315" max="1315" width="7" style="35" bestFit="1" customWidth="1"/>
    <col min="1316" max="1536" width="9.140625" style="35"/>
    <col min="1537" max="1537" width="4.5703125" style="35" customWidth="1"/>
    <col min="1538" max="1538" width="33.28515625" style="35" customWidth="1"/>
    <col min="1539" max="1539" width="8.85546875" style="35" customWidth="1"/>
    <col min="1540" max="1540" width="7.28515625" style="35" bestFit="1" customWidth="1"/>
    <col min="1541" max="1541" width="10.140625" style="35" bestFit="1" customWidth="1"/>
    <col min="1542" max="1542" width="8.5703125" style="35" customWidth="1"/>
    <col min="1543" max="1543" width="7.28515625" style="35" bestFit="1" customWidth="1"/>
    <col min="1544" max="1544" width="10.140625" style="35" bestFit="1" customWidth="1"/>
    <col min="1545" max="1545" width="8" style="35" customWidth="1"/>
    <col min="1546" max="1546" width="7.28515625" style="35" bestFit="1" customWidth="1"/>
    <col min="1547" max="1547" width="10.140625" style="35" bestFit="1" customWidth="1"/>
    <col min="1548" max="1548" width="7.140625" style="35" customWidth="1"/>
    <col min="1549" max="1549" width="7.28515625" style="35" bestFit="1" customWidth="1"/>
    <col min="1550" max="1550" width="10.140625" style="35" bestFit="1" customWidth="1"/>
    <col min="1551" max="1562" width="7.140625" style="35" customWidth="1"/>
    <col min="1563" max="1563" width="7" style="35" bestFit="1" customWidth="1"/>
    <col min="1564" max="1565" width="9.140625" style="35"/>
    <col min="1566" max="1566" width="3.7109375" style="35" bestFit="1" customWidth="1"/>
    <col min="1567" max="1567" width="7" style="35" bestFit="1" customWidth="1"/>
    <col min="1568" max="1568" width="9.140625" style="35"/>
    <col min="1569" max="1569" width="7" style="35" bestFit="1" customWidth="1"/>
    <col min="1570" max="1570" width="9.140625" style="35"/>
    <col min="1571" max="1571" width="7" style="35" bestFit="1" customWidth="1"/>
    <col min="1572" max="1792" width="9.140625" style="35"/>
    <col min="1793" max="1793" width="4.5703125" style="35" customWidth="1"/>
    <col min="1794" max="1794" width="33.28515625" style="35" customWidth="1"/>
    <col min="1795" max="1795" width="8.85546875" style="35" customWidth="1"/>
    <col min="1796" max="1796" width="7.28515625" style="35" bestFit="1" customWidth="1"/>
    <col min="1797" max="1797" width="10.140625" style="35" bestFit="1" customWidth="1"/>
    <col min="1798" max="1798" width="8.5703125" style="35" customWidth="1"/>
    <col min="1799" max="1799" width="7.28515625" style="35" bestFit="1" customWidth="1"/>
    <col min="1800" max="1800" width="10.140625" style="35" bestFit="1" customWidth="1"/>
    <col min="1801" max="1801" width="8" style="35" customWidth="1"/>
    <col min="1802" max="1802" width="7.28515625" style="35" bestFit="1" customWidth="1"/>
    <col min="1803" max="1803" width="10.140625" style="35" bestFit="1" customWidth="1"/>
    <col min="1804" max="1804" width="7.140625" style="35" customWidth="1"/>
    <col min="1805" max="1805" width="7.28515625" style="35" bestFit="1" customWidth="1"/>
    <col min="1806" max="1806" width="10.140625" style="35" bestFit="1" customWidth="1"/>
    <col min="1807" max="1818" width="7.140625" style="35" customWidth="1"/>
    <col min="1819" max="1819" width="7" style="35" bestFit="1" customWidth="1"/>
    <col min="1820" max="1821" width="9.140625" style="35"/>
    <col min="1822" max="1822" width="3.7109375" style="35" bestFit="1" customWidth="1"/>
    <col min="1823" max="1823" width="7" style="35" bestFit="1" customWidth="1"/>
    <col min="1824" max="1824" width="9.140625" style="35"/>
    <col min="1825" max="1825" width="7" style="35" bestFit="1" customWidth="1"/>
    <col min="1826" max="1826" width="9.140625" style="35"/>
    <col min="1827" max="1827" width="7" style="35" bestFit="1" customWidth="1"/>
    <col min="1828" max="2048" width="9.140625" style="35"/>
    <col min="2049" max="2049" width="4.5703125" style="35" customWidth="1"/>
    <col min="2050" max="2050" width="33.28515625" style="35" customWidth="1"/>
    <col min="2051" max="2051" width="8.85546875" style="35" customWidth="1"/>
    <col min="2052" max="2052" width="7.28515625" style="35" bestFit="1" customWidth="1"/>
    <col min="2053" max="2053" width="10.140625" style="35" bestFit="1" customWidth="1"/>
    <col min="2054" max="2054" width="8.5703125" style="35" customWidth="1"/>
    <col min="2055" max="2055" width="7.28515625" style="35" bestFit="1" customWidth="1"/>
    <col min="2056" max="2056" width="10.140625" style="35" bestFit="1" customWidth="1"/>
    <col min="2057" max="2057" width="8" style="35" customWidth="1"/>
    <col min="2058" max="2058" width="7.28515625" style="35" bestFit="1" customWidth="1"/>
    <col min="2059" max="2059" width="10.140625" style="35" bestFit="1" customWidth="1"/>
    <col min="2060" max="2060" width="7.140625" style="35" customWidth="1"/>
    <col min="2061" max="2061" width="7.28515625" style="35" bestFit="1" customWidth="1"/>
    <col min="2062" max="2062" width="10.140625" style="35" bestFit="1" customWidth="1"/>
    <col min="2063" max="2074" width="7.140625" style="35" customWidth="1"/>
    <col min="2075" max="2075" width="7" style="35" bestFit="1" customWidth="1"/>
    <col min="2076" max="2077" width="9.140625" style="35"/>
    <col min="2078" max="2078" width="3.7109375" style="35" bestFit="1" customWidth="1"/>
    <col min="2079" max="2079" width="7" style="35" bestFit="1" customWidth="1"/>
    <col min="2080" max="2080" width="9.140625" style="35"/>
    <col min="2081" max="2081" width="7" style="35" bestFit="1" customWidth="1"/>
    <col min="2082" max="2082" width="9.140625" style="35"/>
    <col min="2083" max="2083" width="7" style="35" bestFit="1" customWidth="1"/>
    <col min="2084" max="2304" width="9.140625" style="35"/>
    <col min="2305" max="2305" width="4.5703125" style="35" customWidth="1"/>
    <col min="2306" max="2306" width="33.28515625" style="35" customWidth="1"/>
    <col min="2307" max="2307" width="8.85546875" style="35" customWidth="1"/>
    <col min="2308" max="2308" width="7.28515625" style="35" bestFit="1" customWidth="1"/>
    <col min="2309" max="2309" width="10.140625" style="35" bestFit="1" customWidth="1"/>
    <col min="2310" max="2310" width="8.5703125" style="35" customWidth="1"/>
    <col min="2311" max="2311" width="7.28515625" style="35" bestFit="1" customWidth="1"/>
    <col min="2312" max="2312" width="10.140625" style="35" bestFit="1" customWidth="1"/>
    <col min="2313" max="2313" width="8" style="35" customWidth="1"/>
    <col min="2314" max="2314" width="7.28515625" style="35" bestFit="1" customWidth="1"/>
    <col min="2315" max="2315" width="10.140625" style="35" bestFit="1" customWidth="1"/>
    <col min="2316" max="2316" width="7.140625" style="35" customWidth="1"/>
    <col min="2317" max="2317" width="7.28515625" style="35" bestFit="1" customWidth="1"/>
    <col min="2318" max="2318" width="10.140625" style="35" bestFit="1" customWidth="1"/>
    <col min="2319" max="2330" width="7.140625" style="35" customWidth="1"/>
    <col min="2331" max="2331" width="7" style="35" bestFit="1" customWidth="1"/>
    <col min="2332" max="2333" width="9.140625" style="35"/>
    <col min="2334" max="2334" width="3.7109375" style="35" bestFit="1" customWidth="1"/>
    <col min="2335" max="2335" width="7" style="35" bestFit="1" customWidth="1"/>
    <col min="2336" max="2336" width="9.140625" style="35"/>
    <col min="2337" max="2337" width="7" style="35" bestFit="1" customWidth="1"/>
    <col min="2338" max="2338" width="9.140625" style="35"/>
    <col min="2339" max="2339" width="7" style="35" bestFit="1" customWidth="1"/>
    <col min="2340" max="2560" width="9.140625" style="35"/>
    <col min="2561" max="2561" width="4.5703125" style="35" customWidth="1"/>
    <col min="2562" max="2562" width="33.28515625" style="35" customWidth="1"/>
    <col min="2563" max="2563" width="8.85546875" style="35" customWidth="1"/>
    <col min="2564" max="2564" width="7.28515625" style="35" bestFit="1" customWidth="1"/>
    <col min="2565" max="2565" width="10.140625" style="35" bestFit="1" customWidth="1"/>
    <col min="2566" max="2566" width="8.5703125" style="35" customWidth="1"/>
    <col min="2567" max="2567" width="7.28515625" style="35" bestFit="1" customWidth="1"/>
    <col min="2568" max="2568" width="10.140625" style="35" bestFit="1" customWidth="1"/>
    <col min="2569" max="2569" width="8" style="35" customWidth="1"/>
    <col min="2570" max="2570" width="7.28515625" style="35" bestFit="1" customWidth="1"/>
    <col min="2571" max="2571" width="10.140625" style="35" bestFit="1" customWidth="1"/>
    <col min="2572" max="2572" width="7.140625" style="35" customWidth="1"/>
    <col min="2573" max="2573" width="7.28515625" style="35" bestFit="1" customWidth="1"/>
    <col min="2574" max="2574" width="10.140625" style="35" bestFit="1" customWidth="1"/>
    <col min="2575" max="2586" width="7.140625" style="35" customWidth="1"/>
    <col min="2587" max="2587" width="7" style="35" bestFit="1" customWidth="1"/>
    <col min="2588" max="2589" width="9.140625" style="35"/>
    <col min="2590" max="2590" width="3.7109375" style="35" bestFit="1" customWidth="1"/>
    <col min="2591" max="2591" width="7" style="35" bestFit="1" customWidth="1"/>
    <col min="2592" max="2592" width="9.140625" style="35"/>
    <col min="2593" max="2593" width="7" style="35" bestFit="1" customWidth="1"/>
    <col min="2594" max="2594" width="9.140625" style="35"/>
    <col min="2595" max="2595" width="7" style="35" bestFit="1" customWidth="1"/>
    <col min="2596" max="2816" width="9.140625" style="35"/>
    <col min="2817" max="2817" width="4.5703125" style="35" customWidth="1"/>
    <col min="2818" max="2818" width="33.28515625" style="35" customWidth="1"/>
    <col min="2819" max="2819" width="8.85546875" style="35" customWidth="1"/>
    <col min="2820" max="2820" width="7.28515625" style="35" bestFit="1" customWidth="1"/>
    <col min="2821" max="2821" width="10.140625" style="35" bestFit="1" customWidth="1"/>
    <col min="2822" max="2822" width="8.5703125" style="35" customWidth="1"/>
    <col min="2823" max="2823" width="7.28515625" style="35" bestFit="1" customWidth="1"/>
    <col min="2824" max="2824" width="10.140625" style="35" bestFit="1" customWidth="1"/>
    <col min="2825" max="2825" width="8" style="35" customWidth="1"/>
    <col min="2826" max="2826" width="7.28515625" style="35" bestFit="1" customWidth="1"/>
    <col min="2827" max="2827" width="10.140625" style="35" bestFit="1" customWidth="1"/>
    <col min="2828" max="2828" width="7.140625" style="35" customWidth="1"/>
    <col min="2829" max="2829" width="7.28515625" style="35" bestFit="1" customWidth="1"/>
    <col min="2830" max="2830" width="10.140625" style="35" bestFit="1" customWidth="1"/>
    <col min="2831" max="2842" width="7.140625" style="35" customWidth="1"/>
    <col min="2843" max="2843" width="7" style="35" bestFit="1" customWidth="1"/>
    <col min="2844" max="2845" width="9.140625" style="35"/>
    <col min="2846" max="2846" width="3.7109375" style="35" bestFit="1" customWidth="1"/>
    <col min="2847" max="2847" width="7" style="35" bestFit="1" customWidth="1"/>
    <col min="2848" max="2848" width="9.140625" style="35"/>
    <col min="2849" max="2849" width="7" style="35" bestFit="1" customWidth="1"/>
    <col min="2850" max="2850" width="9.140625" style="35"/>
    <col min="2851" max="2851" width="7" style="35" bestFit="1" customWidth="1"/>
    <col min="2852" max="3072" width="9.140625" style="35"/>
    <col min="3073" max="3073" width="4.5703125" style="35" customWidth="1"/>
    <col min="3074" max="3074" width="33.28515625" style="35" customWidth="1"/>
    <col min="3075" max="3075" width="8.85546875" style="35" customWidth="1"/>
    <col min="3076" max="3076" width="7.28515625" style="35" bestFit="1" customWidth="1"/>
    <col min="3077" max="3077" width="10.140625" style="35" bestFit="1" customWidth="1"/>
    <col min="3078" max="3078" width="8.5703125" style="35" customWidth="1"/>
    <col min="3079" max="3079" width="7.28515625" style="35" bestFit="1" customWidth="1"/>
    <col min="3080" max="3080" width="10.140625" style="35" bestFit="1" customWidth="1"/>
    <col min="3081" max="3081" width="8" style="35" customWidth="1"/>
    <col min="3082" max="3082" width="7.28515625" style="35" bestFit="1" customWidth="1"/>
    <col min="3083" max="3083" width="10.140625" style="35" bestFit="1" customWidth="1"/>
    <col min="3084" max="3084" width="7.140625" style="35" customWidth="1"/>
    <col min="3085" max="3085" width="7.28515625" style="35" bestFit="1" customWidth="1"/>
    <col min="3086" max="3086" width="10.140625" style="35" bestFit="1" customWidth="1"/>
    <col min="3087" max="3098" width="7.140625" style="35" customWidth="1"/>
    <col min="3099" max="3099" width="7" style="35" bestFit="1" customWidth="1"/>
    <col min="3100" max="3101" width="9.140625" style="35"/>
    <col min="3102" max="3102" width="3.7109375" style="35" bestFit="1" customWidth="1"/>
    <col min="3103" max="3103" width="7" style="35" bestFit="1" customWidth="1"/>
    <col min="3104" max="3104" width="9.140625" style="35"/>
    <col min="3105" max="3105" width="7" style="35" bestFit="1" customWidth="1"/>
    <col min="3106" max="3106" width="9.140625" style="35"/>
    <col min="3107" max="3107" width="7" style="35" bestFit="1" customWidth="1"/>
    <col min="3108" max="3328" width="9.140625" style="35"/>
    <col min="3329" max="3329" width="4.5703125" style="35" customWidth="1"/>
    <col min="3330" max="3330" width="33.28515625" style="35" customWidth="1"/>
    <col min="3331" max="3331" width="8.85546875" style="35" customWidth="1"/>
    <col min="3332" max="3332" width="7.28515625" style="35" bestFit="1" customWidth="1"/>
    <col min="3333" max="3333" width="10.140625" style="35" bestFit="1" customWidth="1"/>
    <col min="3334" max="3334" width="8.5703125" style="35" customWidth="1"/>
    <col min="3335" max="3335" width="7.28515625" style="35" bestFit="1" customWidth="1"/>
    <col min="3336" max="3336" width="10.140625" style="35" bestFit="1" customWidth="1"/>
    <col min="3337" max="3337" width="8" style="35" customWidth="1"/>
    <col min="3338" max="3338" width="7.28515625" style="35" bestFit="1" customWidth="1"/>
    <col min="3339" max="3339" width="10.140625" style="35" bestFit="1" customWidth="1"/>
    <col min="3340" max="3340" width="7.140625" style="35" customWidth="1"/>
    <col min="3341" max="3341" width="7.28515625" style="35" bestFit="1" customWidth="1"/>
    <col min="3342" max="3342" width="10.140625" style="35" bestFit="1" customWidth="1"/>
    <col min="3343" max="3354" width="7.140625" style="35" customWidth="1"/>
    <col min="3355" max="3355" width="7" style="35" bestFit="1" customWidth="1"/>
    <col min="3356" max="3357" width="9.140625" style="35"/>
    <col min="3358" max="3358" width="3.7109375" style="35" bestFit="1" customWidth="1"/>
    <col min="3359" max="3359" width="7" style="35" bestFit="1" customWidth="1"/>
    <col min="3360" max="3360" width="9.140625" style="35"/>
    <col min="3361" max="3361" width="7" style="35" bestFit="1" customWidth="1"/>
    <col min="3362" max="3362" width="9.140625" style="35"/>
    <col min="3363" max="3363" width="7" style="35" bestFit="1" customWidth="1"/>
    <col min="3364" max="3584" width="9.140625" style="35"/>
    <col min="3585" max="3585" width="4.5703125" style="35" customWidth="1"/>
    <col min="3586" max="3586" width="33.28515625" style="35" customWidth="1"/>
    <col min="3587" max="3587" width="8.85546875" style="35" customWidth="1"/>
    <col min="3588" max="3588" width="7.28515625" style="35" bestFit="1" customWidth="1"/>
    <col min="3589" max="3589" width="10.140625" style="35" bestFit="1" customWidth="1"/>
    <col min="3590" max="3590" width="8.5703125" style="35" customWidth="1"/>
    <col min="3591" max="3591" width="7.28515625" style="35" bestFit="1" customWidth="1"/>
    <col min="3592" max="3592" width="10.140625" style="35" bestFit="1" customWidth="1"/>
    <col min="3593" max="3593" width="8" style="35" customWidth="1"/>
    <col min="3594" max="3594" width="7.28515625" style="35" bestFit="1" customWidth="1"/>
    <col min="3595" max="3595" width="10.140625" style="35" bestFit="1" customWidth="1"/>
    <col min="3596" max="3596" width="7.140625" style="35" customWidth="1"/>
    <col min="3597" max="3597" width="7.28515625" style="35" bestFit="1" customWidth="1"/>
    <col min="3598" max="3598" width="10.140625" style="35" bestFit="1" customWidth="1"/>
    <col min="3599" max="3610" width="7.140625" style="35" customWidth="1"/>
    <col min="3611" max="3611" width="7" style="35" bestFit="1" customWidth="1"/>
    <col min="3612" max="3613" width="9.140625" style="35"/>
    <col min="3614" max="3614" width="3.7109375" style="35" bestFit="1" customWidth="1"/>
    <col min="3615" max="3615" width="7" style="35" bestFit="1" customWidth="1"/>
    <col min="3616" max="3616" width="9.140625" style="35"/>
    <col min="3617" max="3617" width="7" style="35" bestFit="1" customWidth="1"/>
    <col min="3618" max="3618" width="9.140625" style="35"/>
    <col min="3619" max="3619" width="7" style="35" bestFit="1" customWidth="1"/>
    <col min="3620" max="3840" width="9.140625" style="35"/>
    <col min="3841" max="3841" width="4.5703125" style="35" customWidth="1"/>
    <col min="3842" max="3842" width="33.28515625" style="35" customWidth="1"/>
    <col min="3843" max="3843" width="8.85546875" style="35" customWidth="1"/>
    <col min="3844" max="3844" width="7.28515625" style="35" bestFit="1" customWidth="1"/>
    <col min="3845" max="3845" width="10.140625" style="35" bestFit="1" customWidth="1"/>
    <col min="3846" max="3846" width="8.5703125" style="35" customWidth="1"/>
    <col min="3847" max="3847" width="7.28515625" style="35" bestFit="1" customWidth="1"/>
    <col min="3848" max="3848" width="10.140625" style="35" bestFit="1" customWidth="1"/>
    <col min="3849" max="3849" width="8" style="35" customWidth="1"/>
    <col min="3850" max="3850" width="7.28515625" style="35" bestFit="1" customWidth="1"/>
    <col min="3851" max="3851" width="10.140625" style="35" bestFit="1" customWidth="1"/>
    <col min="3852" max="3852" width="7.140625" style="35" customWidth="1"/>
    <col min="3853" max="3853" width="7.28515625" style="35" bestFit="1" customWidth="1"/>
    <col min="3854" max="3854" width="10.140625" style="35" bestFit="1" customWidth="1"/>
    <col min="3855" max="3866" width="7.140625" style="35" customWidth="1"/>
    <col min="3867" max="3867" width="7" style="35" bestFit="1" customWidth="1"/>
    <col min="3868" max="3869" width="9.140625" style="35"/>
    <col min="3870" max="3870" width="3.7109375" style="35" bestFit="1" customWidth="1"/>
    <col min="3871" max="3871" width="7" style="35" bestFit="1" customWidth="1"/>
    <col min="3872" max="3872" width="9.140625" style="35"/>
    <col min="3873" max="3873" width="7" style="35" bestFit="1" customWidth="1"/>
    <col min="3874" max="3874" width="9.140625" style="35"/>
    <col min="3875" max="3875" width="7" style="35" bestFit="1" customWidth="1"/>
    <col min="3876" max="4096" width="9.140625" style="35"/>
    <col min="4097" max="4097" width="4.5703125" style="35" customWidth="1"/>
    <col min="4098" max="4098" width="33.28515625" style="35" customWidth="1"/>
    <col min="4099" max="4099" width="8.85546875" style="35" customWidth="1"/>
    <col min="4100" max="4100" width="7.28515625" style="35" bestFit="1" customWidth="1"/>
    <col min="4101" max="4101" width="10.140625" style="35" bestFit="1" customWidth="1"/>
    <col min="4102" max="4102" width="8.5703125" style="35" customWidth="1"/>
    <col min="4103" max="4103" width="7.28515625" style="35" bestFit="1" customWidth="1"/>
    <col min="4104" max="4104" width="10.140625" style="35" bestFit="1" customWidth="1"/>
    <col min="4105" max="4105" width="8" style="35" customWidth="1"/>
    <col min="4106" max="4106" width="7.28515625" style="35" bestFit="1" customWidth="1"/>
    <col min="4107" max="4107" width="10.140625" style="35" bestFit="1" customWidth="1"/>
    <col min="4108" max="4108" width="7.140625" style="35" customWidth="1"/>
    <col min="4109" max="4109" width="7.28515625" style="35" bestFit="1" customWidth="1"/>
    <col min="4110" max="4110" width="10.140625" style="35" bestFit="1" customWidth="1"/>
    <col min="4111" max="4122" width="7.140625" style="35" customWidth="1"/>
    <col min="4123" max="4123" width="7" style="35" bestFit="1" customWidth="1"/>
    <col min="4124" max="4125" width="9.140625" style="35"/>
    <col min="4126" max="4126" width="3.7109375" style="35" bestFit="1" customWidth="1"/>
    <col min="4127" max="4127" width="7" style="35" bestFit="1" customWidth="1"/>
    <col min="4128" max="4128" width="9.140625" style="35"/>
    <col min="4129" max="4129" width="7" style="35" bestFit="1" customWidth="1"/>
    <col min="4130" max="4130" width="9.140625" style="35"/>
    <col min="4131" max="4131" width="7" style="35" bestFit="1" customWidth="1"/>
    <col min="4132" max="4352" width="9.140625" style="35"/>
    <col min="4353" max="4353" width="4.5703125" style="35" customWidth="1"/>
    <col min="4354" max="4354" width="33.28515625" style="35" customWidth="1"/>
    <col min="4355" max="4355" width="8.85546875" style="35" customWidth="1"/>
    <col min="4356" max="4356" width="7.28515625" style="35" bestFit="1" customWidth="1"/>
    <col min="4357" max="4357" width="10.140625" style="35" bestFit="1" customWidth="1"/>
    <col min="4358" max="4358" width="8.5703125" style="35" customWidth="1"/>
    <col min="4359" max="4359" width="7.28515625" style="35" bestFit="1" customWidth="1"/>
    <col min="4360" max="4360" width="10.140625" style="35" bestFit="1" customWidth="1"/>
    <col min="4361" max="4361" width="8" style="35" customWidth="1"/>
    <col min="4362" max="4362" width="7.28515625" style="35" bestFit="1" customWidth="1"/>
    <col min="4363" max="4363" width="10.140625" style="35" bestFit="1" customWidth="1"/>
    <col min="4364" max="4364" width="7.140625" style="35" customWidth="1"/>
    <col min="4365" max="4365" width="7.28515625" style="35" bestFit="1" customWidth="1"/>
    <col min="4366" max="4366" width="10.140625" style="35" bestFit="1" customWidth="1"/>
    <col min="4367" max="4378" width="7.140625" style="35" customWidth="1"/>
    <col min="4379" max="4379" width="7" style="35" bestFit="1" customWidth="1"/>
    <col min="4380" max="4381" width="9.140625" style="35"/>
    <col min="4382" max="4382" width="3.7109375" style="35" bestFit="1" customWidth="1"/>
    <col min="4383" max="4383" width="7" style="35" bestFit="1" customWidth="1"/>
    <col min="4384" max="4384" width="9.140625" style="35"/>
    <col min="4385" max="4385" width="7" style="35" bestFit="1" customWidth="1"/>
    <col min="4386" max="4386" width="9.140625" style="35"/>
    <col min="4387" max="4387" width="7" style="35" bestFit="1" customWidth="1"/>
    <col min="4388" max="4608" width="9.140625" style="35"/>
    <col min="4609" max="4609" width="4.5703125" style="35" customWidth="1"/>
    <col min="4610" max="4610" width="33.28515625" style="35" customWidth="1"/>
    <col min="4611" max="4611" width="8.85546875" style="35" customWidth="1"/>
    <col min="4612" max="4612" width="7.28515625" style="35" bestFit="1" customWidth="1"/>
    <col min="4613" max="4613" width="10.140625" style="35" bestFit="1" customWidth="1"/>
    <col min="4614" max="4614" width="8.5703125" style="35" customWidth="1"/>
    <col min="4615" max="4615" width="7.28515625" style="35" bestFit="1" customWidth="1"/>
    <col min="4616" max="4616" width="10.140625" style="35" bestFit="1" customWidth="1"/>
    <col min="4617" max="4617" width="8" style="35" customWidth="1"/>
    <col min="4618" max="4618" width="7.28515625" style="35" bestFit="1" customWidth="1"/>
    <col min="4619" max="4619" width="10.140625" style="35" bestFit="1" customWidth="1"/>
    <col min="4620" max="4620" width="7.140625" style="35" customWidth="1"/>
    <col min="4621" max="4621" width="7.28515625" style="35" bestFit="1" customWidth="1"/>
    <col min="4622" max="4622" width="10.140625" style="35" bestFit="1" customWidth="1"/>
    <col min="4623" max="4634" width="7.140625" style="35" customWidth="1"/>
    <col min="4635" max="4635" width="7" style="35" bestFit="1" customWidth="1"/>
    <col min="4636" max="4637" width="9.140625" style="35"/>
    <col min="4638" max="4638" width="3.7109375" style="35" bestFit="1" customWidth="1"/>
    <col min="4639" max="4639" width="7" style="35" bestFit="1" customWidth="1"/>
    <col min="4640" max="4640" width="9.140625" style="35"/>
    <col min="4641" max="4641" width="7" style="35" bestFit="1" customWidth="1"/>
    <col min="4642" max="4642" width="9.140625" style="35"/>
    <col min="4643" max="4643" width="7" style="35" bestFit="1" customWidth="1"/>
    <col min="4644" max="4864" width="9.140625" style="35"/>
    <col min="4865" max="4865" width="4.5703125" style="35" customWidth="1"/>
    <col min="4866" max="4866" width="33.28515625" style="35" customWidth="1"/>
    <col min="4867" max="4867" width="8.85546875" style="35" customWidth="1"/>
    <col min="4868" max="4868" width="7.28515625" style="35" bestFit="1" customWidth="1"/>
    <col min="4869" max="4869" width="10.140625" style="35" bestFit="1" customWidth="1"/>
    <col min="4870" max="4870" width="8.5703125" style="35" customWidth="1"/>
    <col min="4871" max="4871" width="7.28515625" style="35" bestFit="1" customWidth="1"/>
    <col min="4872" max="4872" width="10.140625" style="35" bestFit="1" customWidth="1"/>
    <col min="4873" max="4873" width="8" style="35" customWidth="1"/>
    <col min="4874" max="4874" width="7.28515625" style="35" bestFit="1" customWidth="1"/>
    <col min="4875" max="4875" width="10.140625" style="35" bestFit="1" customWidth="1"/>
    <col min="4876" max="4876" width="7.140625" style="35" customWidth="1"/>
    <col min="4877" max="4877" width="7.28515625" style="35" bestFit="1" customWidth="1"/>
    <col min="4878" max="4878" width="10.140625" style="35" bestFit="1" customWidth="1"/>
    <col min="4879" max="4890" width="7.140625" style="35" customWidth="1"/>
    <col min="4891" max="4891" width="7" style="35" bestFit="1" customWidth="1"/>
    <col min="4892" max="4893" width="9.140625" style="35"/>
    <col min="4894" max="4894" width="3.7109375" style="35" bestFit="1" customWidth="1"/>
    <col min="4895" max="4895" width="7" style="35" bestFit="1" customWidth="1"/>
    <col min="4896" max="4896" width="9.140625" style="35"/>
    <col min="4897" max="4897" width="7" style="35" bestFit="1" customWidth="1"/>
    <col min="4898" max="4898" width="9.140625" style="35"/>
    <col min="4899" max="4899" width="7" style="35" bestFit="1" customWidth="1"/>
    <col min="4900" max="5120" width="9.140625" style="35"/>
    <col min="5121" max="5121" width="4.5703125" style="35" customWidth="1"/>
    <col min="5122" max="5122" width="33.28515625" style="35" customWidth="1"/>
    <col min="5123" max="5123" width="8.85546875" style="35" customWidth="1"/>
    <col min="5124" max="5124" width="7.28515625" style="35" bestFit="1" customWidth="1"/>
    <col min="5125" max="5125" width="10.140625" style="35" bestFit="1" customWidth="1"/>
    <col min="5126" max="5126" width="8.5703125" style="35" customWidth="1"/>
    <col min="5127" max="5127" width="7.28515625" style="35" bestFit="1" customWidth="1"/>
    <col min="5128" max="5128" width="10.140625" style="35" bestFit="1" customWidth="1"/>
    <col min="5129" max="5129" width="8" style="35" customWidth="1"/>
    <col min="5130" max="5130" width="7.28515625" style="35" bestFit="1" customWidth="1"/>
    <col min="5131" max="5131" width="10.140625" style="35" bestFit="1" customWidth="1"/>
    <col min="5132" max="5132" width="7.140625" style="35" customWidth="1"/>
    <col min="5133" max="5133" width="7.28515625" style="35" bestFit="1" customWidth="1"/>
    <col min="5134" max="5134" width="10.140625" style="35" bestFit="1" customWidth="1"/>
    <col min="5135" max="5146" width="7.140625" style="35" customWidth="1"/>
    <col min="5147" max="5147" width="7" style="35" bestFit="1" customWidth="1"/>
    <col min="5148" max="5149" width="9.140625" style="35"/>
    <col min="5150" max="5150" width="3.7109375" style="35" bestFit="1" customWidth="1"/>
    <col min="5151" max="5151" width="7" style="35" bestFit="1" customWidth="1"/>
    <col min="5152" max="5152" width="9.140625" style="35"/>
    <col min="5153" max="5153" width="7" style="35" bestFit="1" customWidth="1"/>
    <col min="5154" max="5154" width="9.140625" style="35"/>
    <col min="5155" max="5155" width="7" style="35" bestFit="1" customWidth="1"/>
    <col min="5156" max="5376" width="9.140625" style="35"/>
    <col min="5377" max="5377" width="4.5703125" style="35" customWidth="1"/>
    <col min="5378" max="5378" width="33.28515625" style="35" customWidth="1"/>
    <col min="5379" max="5379" width="8.85546875" style="35" customWidth="1"/>
    <col min="5380" max="5380" width="7.28515625" style="35" bestFit="1" customWidth="1"/>
    <col min="5381" max="5381" width="10.140625" style="35" bestFit="1" customWidth="1"/>
    <col min="5382" max="5382" width="8.5703125" style="35" customWidth="1"/>
    <col min="5383" max="5383" width="7.28515625" style="35" bestFit="1" customWidth="1"/>
    <col min="5384" max="5384" width="10.140625" style="35" bestFit="1" customWidth="1"/>
    <col min="5385" max="5385" width="8" style="35" customWidth="1"/>
    <col min="5386" max="5386" width="7.28515625" style="35" bestFit="1" customWidth="1"/>
    <col min="5387" max="5387" width="10.140625" style="35" bestFit="1" customWidth="1"/>
    <col min="5388" max="5388" width="7.140625" style="35" customWidth="1"/>
    <col min="5389" max="5389" width="7.28515625" style="35" bestFit="1" customWidth="1"/>
    <col min="5390" max="5390" width="10.140625" style="35" bestFit="1" customWidth="1"/>
    <col min="5391" max="5402" width="7.140625" style="35" customWidth="1"/>
    <col min="5403" max="5403" width="7" style="35" bestFit="1" customWidth="1"/>
    <col min="5404" max="5405" width="9.140625" style="35"/>
    <col min="5406" max="5406" width="3.7109375" style="35" bestFit="1" customWidth="1"/>
    <col min="5407" max="5407" width="7" style="35" bestFit="1" customWidth="1"/>
    <col min="5408" max="5408" width="9.140625" style="35"/>
    <col min="5409" max="5409" width="7" style="35" bestFit="1" customWidth="1"/>
    <col min="5410" max="5410" width="9.140625" style="35"/>
    <col min="5411" max="5411" width="7" style="35" bestFit="1" customWidth="1"/>
    <col min="5412" max="5632" width="9.140625" style="35"/>
    <col min="5633" max="5633" width="4.5703125" style="35" customWidth="1"/>
    <col min="5634" max="5634" width="33.28515625" style="35" customWidth="1"/>
    <col min="5635" max="5635" width="8.85546875" style="35" customWidth="1"/>
    <col min="5636" max="5636" width="7.28515625" style="35" bestFit="1" customWidth="1"/>
    <col min="5637" max="5637" width="10.140625" style="35" bestFit="1" customWidth="1"/>
    <col min="5638" max="5638" width="8.5703125" style="35" customWidth="1"/>
    <col min="5639" max="5639" width="7.28515625" style="35" bestFit="1" customWidth="1"/>
    <col min="5640" max="5640" width="10.140625" style="35" bestFit="1" customWidth="1"/>
    <col min="5641" max="5641" width="8" style="35" customWidth="1"/>
    <col min="5642" max="5642" width="7.28515625" style="35" bestFit="1" customWidth="1"/>
    <col min="5643" max="5643" width="10.140625" style="35" bestFit="1" customWidth="1"/>
    <col min="5644" max="5644" width="7.140625" style="35" customWidth="1"/>
    <col min="5645" max="5645" width="7.28515625" style="35" bestFit="1" customWidth="1"/>
    <col min="5646" max="5646" width="10.140625" style="35" bestFit="1" customWidth="1"/>
    <col min="5647" max="5658" width="7.140625" style="35" customWidth="1"/>
    <col min="5659" max="5659" width="7" style="35" bestFit="1" customWidth="1"/>
    <col min="5660" max="5661" width="9.140625" style="35"/>
    <col min="5662" max="5662" width="3.7109375" style="35" bestFit="1" customWidth="1"/>
    <col min="5663" max="5663" width="7" style="35" bestFit="1" customWidth="1"/>
    <col min="5664" max="5664" width="9.140625" style="35"/>
    <col min="5665" max="5665" width="7" style="35" bestFit="1" customWidth="1"/>
    <col min="5666" max="5666" width="9.140625" style="35"/>
    <col min="5667" max="5667" width="7" style="35" bestFit="1" customWidth="1"/>
    <col min="5668" max="5888" width="9.140625" style="35"/>
    <col min="5889" max="5889" width="4.5703125" style="35" customWidth="1"/>
    <col min="5890" max="5890" width="33.28515625" style="35" customWidth="1"/>
    <col min="5891" max="5891" width="8.85546875" style="35" customWidth="1"/>
    <col min="5892" max="5892" width="7.28515625" style="35" bestFit="1" customWidth="1"/>
    <col min="5893" max="5893" width="10.140625" style="35" bestFit="1" customWidth="1"/>
    <col min="5894" max="5894" width="8.5703125" style="35" customWidth="1"/>
    <col min="5895" max="5895" width="7.28515625" style="35" bestFit="1" customWidth="1"/>
    <col min="5896" max="5896" width="10.140625" style="35" bestFit="1" customWidth="1"/>
    <col min="5897" max="5897" width="8" style="35" customWidth="1"/>
    <col min="5898" max="5898" width="7.28515625" style="35" bestFit="1" customWidth="1"/>
    <col min="5899" max="5899" width="10.140625" style="35" bestFit="1" customWidth="1"/>
    <col min="5900" max="5900" width="7.140625" style="35" customWidth="1"/>
    <col min="5901" max="5901" width="7.28515625" style="35" bestFit="1" customWidth="1"/>
    <col min="5902" max="5902" width="10.140625" style="35" bestFit="1" customWidth="1"/>
    <col min="5903" max="5914" width="7.140625" style="35" customWidth="1"/>
    <col min="5915" max="5915" width="7" style="35" bestFit="1" customWidth="1"/>
    <col min="5916" max="5917" width="9.140625" style="35"/>
    <col min="5918" max="5918" width="3.7109375" style="35" bestFit="1" customWidth="1"/>
    <col min="5919" max="5919" width="7" style="35" bestFit="1" customWidth="1"/>
    <col min="5920" max="5920" width="9.140625" style="35"/>
    <col min="5921" max="5921" width="7" style="35" bestFit="1" customWidth="1"/>
    <col min="5922" max="5922" width="9.140625" style="35"/>
    <col min="5923" max="5923" width="7" style="35" bestFit="1" customWidth="1"/>
    <col min="5924" max="6144" width="9.140625" style="35"/>
    <col min="6145" max="6145" width="4.5703125" style="35" customWidth="1"/>
    <col min="6146" max="6146" width="33.28515625" style="35" customWidth="1"/>
    <col min="6147" max="6147" width="8.85546875" style="35" customWidth="1"/>
    <col min="6148" max="6148" width="7.28515625" style="35" bestFit="1" customWidth="1"/>
    <col min="6149" max="6149" width="10.140625" style="35" bestFit="1" customWidth="1"/>
    <col min="6150" max="6150" width="8.5703125" style="35" customWidth="1"/>
    <col min="6151" max="6151" width="7.28515625" style="35" bestFit="1" customWidth="1"/>
    <col min="6152" max="6152" width="10.140625" style="35" bestFit="1" customWidth="1"/>
    <col min="6153" max="6153" width="8" style="35" customWidth="1"/>
    <col min="6154" max="6154" width="7.28515625" style="35" bestFit="1" customWidth="1"/>
    <col min="6155" max="6155" width="10.140625" style="35" bestFit="1" customWidth="1"/>
    <col min="6156" max="6156" width="7.140625" style="35" customWidth="1"/>
    <col min="6157" max="6157" width="7.28515625" style="35" bestFit="1" customWidth="1"/>
    <col min="6158" max="6158" width="10.140625" style="35" bestFit="1" customWidth="1"/>
    <col min="6159" max="6170" width="7.140625" style="35" customWidth="1"/>
    <col min="6171" max="6171" width="7" style="35" bestFit="1" customWidth="1"/>
    <col min="6172" max="6173" width="9.140625" style="35"/>
    <col min="6174" max="6174" width="3.7109375" style="35" bestFit="1" customWidth="1"/>
    <col min="6175" max="6175" width="7" style="35" bestFit="1" customWidth="1"/>
    <col min="6176" max="6176" width="9.140625" style="35"/>
    <col min="6177" max="6177" width="7" style="35" bestFit="1" customWidth="1"/>
    <col min="6178" max="6178" width="9.140625" style="35"/>
    <col min="6179" max="6179" width="7" style="35" bestFit="1" customWidth="1"/>
    <col min="6180" max="6400" width="9.140625" style="35"/>
    <col min="6401" max="6401" width="4.5703125" style="35" customWidth="1"/>
    <col min="6402" max="6402" width="33.28515625" style="35" customWidth="1"/>
    <col min="6403" max="6403" width="8.85546875" style="35" customWidth="1"/>
    <col min="6404" max="6404" width="7.28515625" style="35" bestFit="1" customWidth="1"/>
    <col min="6405" max="6405" width="10.140625" style="35" bestFit="1" customWidth="1"/>
    <col min="6406" max="6406" width="8.5703125" style="35" customWidth="1"/>
    <col min="6407" max="6407" width="7.28515625" style="35" bestFit="1" customWidth="1"/>
    <col min="6408" max="6408" width="10.140625" style="35" bestFit="1" customWidth="1"/>
    <col min="6409" max="6409" width="8" style="35" customWidth="1"/>
    <col min="6410" max="6410" width="7.28515625" style="35" bestFit="1" customWidth="1"/>
    <col min="6411" max="6411" width="10.140625" style="35" bestFit="1" customWidth="1"/>
    <col min="6412" max="6412" width="7.140625" style="35" customWidth="1"/>
    <col min="6413" max="6413" width="7.28515625" style="35" bestFit="1" customWidth="1"/>
    <col min="6414" max="6414" width="10.140625" style="35" bestFit="1" customWidth="1"/>
    <col min="6415" max="6426" width="7.140625" style="35" customWidth="1"/>
    <col min="6427" max="6427" width="7" style="35" bestFit="1" customWidth="1"/>
    <col min="6428" max="6429" width="9.140625" style="35"/>
    <col min="6430" max="6430" width="3.7109375" style="35" bestFit="1" customWidth="1"/>
    <col min="6431" max="6431" width="7" style="35" bestFit="1" customWidth="1"/>
    <col min="6432" max="6432" width="9.140625" style="35"/>
    <col min="6433" max="6433" width="7" style="35" bestFit="1" customWidth="1"/>
    <col min="6434" max="6434" width="9.140625" style="35"/>
    <col min="6435" max="6435" width="7" style="35" bestFit="1" customWidth="1"/>
    <col min="6436" max="6656" width="9.140625" style="35"/>
    <col min="6657" max="6657" width="4.5703125" style="35" customWidth="1"/>
    <col min="6658" max="6658" width="33.28515625" style="35" customWidth="1"/>
    <col min="6659" max="6659" width="8.85546875" style="35" customWidth="1"/>
    <col min="6660" max="6660" width="7.28515625" style="35" bestFit="1" customWidth="1"/>
    <col min="6661" max="6661" width="10.140625" style="35" bestFit="1" customWidth="1"/>
    <col min="6662" max="6662" width="8.5703125" style="35" customWidth="1"/>
    <col min="6663" max="6663" width="7.28515625" style="35" bestFit="1" customWidth="1"/>
    <col min="6664" max="6664" width="10.140625" style="35" bestFit="1" customWidth="1"/>
    <col min="6665" max="6665" width="8" style="35" customWidth="1"/>
    <col min="6666" max="6666" width="7.28515625" style="35" bestFit="1" customWidth="1"/>
    <col min="6667" max="6667" width="10.140625" style="35" bestFit="1" customWidth="1"/>
    <col min="6668" max="6668" width="7.140625" style="35" customWidth="1"/>
    <col min="6669" max="6669" width="7.28515625" style="35" bestFit="1" customWidth="1"/>
    <col min="6670" max="6670" width="10.140625" style="35" bestFit="1" customWidth="1"/>
    <col min="6671" max="6682" width="7.140625" style="35" customWidth="1"/>
    <col min="6683" max="6683" width="7" style="35" bestFit="1" customWidth="1"/>
    <col min="6684" max="6685" width="9.140625" style="35"/>
    <col min="6686" max="6686" width="3.7109375" style="35" bestFit="1" customWidth="1"/>
    <col min="6687" max="6687" width="7" style="35" bestFit="1" customWidth="1"/>
    <col min="6688" max="6688" width="9.140625" style="35"/>
    <col min="6689" max="6689" width="7" style="35" bestFit="1" customWidth="1"/>
    <col min="6690" max="6690" width="9.140625" style="35"/>
    <col min="6691" max="6691" width="7" style="35" bestFit="1" customWidth="1"/>
    <col min="6692" max="6912" width="9.140625" style="35"/>
    <col min="6913" max="6913" width="4.5703125" style="35" customWidth="1"/>
    <col min="6914" max="6914" width="33.28515625" style="35" customWidth="1"/>
    <col min="6915" max="6915" width="8.85546875" style="35" customWidth="1"/>
    <col min="6916" max="6916" width="7.28515625" style="35" bestFit="1" customWidth="1"/>
    <col min="6917" max="6917" width="10.140625" style="35" bestFit="1" customWidth="1"/>
    <col min="6918" max="6918" width="8.5703125" style="35" customWidth="1"/>
    <col min="6919" max="6919" width="7.28515625" style="35" bestFit="1" customWidth="1"/>
    <col min="6920" max="6920" width="10.140625" style="35" bestFit="1" customWidth="1"/>
    <col min="6921" max="6921" width="8" style="35" customWidth="1"/>
    <col min="6922" max="6922" width="7.28515625" style="35" bestFit="1" customWidth="1"/>
    <col min="6923" max="6923" width="10.140625" style="35" bestFit="1" customWidth="1"/>
    <col min="6924" max="6924" width="7.140625" style="35" customWidth="1"/>
    <col min="6925" max="6925" width="7.28515625" style="35" bestFit="1" customWidth="1"/>
    <col min="6926" max="6926" width="10.140625" style="35" bestFit="1" customWidth="1"/>
    <col min="6927" max="6938" width="7.140625" style="35" customWidth="1"/>
    <col min="6939" max="6939" width="7" style="35" bestFit="1" customWidth="1"/>
    <col min="6940" max="6941" width="9.140625" style="35"/>
    <col min="6942" max="6942" width="3.7109375" style="35" bestFit="1" customWidth="1"/>
    <col min="6943" max="6943" width="7" style="35" bestFit="1" customWidth="1"/>
    <col min="6944" max="6944" width="9.140625" style="35"/>
    <col min="6945" max="6945" width="7" style="35" bestFit="1" customWidth="1"/>
    <col min="6946" max="6946" width="9.140625" style="35"/>
    <col min="6947" max="6947" width="7" style="35" bestFit="1" customWidth="1"/>
    <col min="6948" max="7168" width="9.140625" style="35"/>
    <col min="7169" max="7169" width="4.5703125" style="35" customWidth="1"/>
    <col min="7170" max="7170" width="33.28515625" style="35" customWidth="1"/>
    <col min="7171" max="7171" width="8.85546875" style="35" customWidth="1"/>
    <col min="7172" max="7172" width="7.28515625" style="35" bestFit="1" customWidth="1"/>
    <col min="7173" max="7173" width="10.140625" style="35" bestFit="1" customWidth="1"/>
    <col min="7174" max="7174" width="8.5703125" style="35" customWidth="1"/>
    <col min="7175" max="7175" width="7.28515625" style="35" bestFit="1" customWidth="1"/>
    <col min="7176" max="7176" width="10.140625" style="35" bestFit="1" customWidth="1"/>
    <col min="7177" max="7177" width="8" style="35" customWidth="1"/>
    <col min="7178" max="7178" width="7.28515625" style="35" bestFit="1" customWidth="1"/>
    <col min="7179" max="7179" width="10.140625" style="35" bestFit="1" customWidth="1"/>
    <col min="7180" max="7180" width="7.140625" style="35" customWidth="1"/>
    <col min="7181" max="7181" width="7.28515625" style="35" bestFit="1" customWidth="1"/>
    <col min="7182" max="7182" width="10.140625" style="35" bestFit="1" customWidth="1"/>
    <col min="7183" max="7194" width="7.140625" style="35" customWidth="1"/>
    <col min="7195" max="7195" width="7" style="35" bestFit="1" customWidth="1"/>
    <col min="7196" max="7197" width="9.140625" style="35"/>
    <col min="7198" max="7198" width="3.7109375" style="35" bestFit="1" customWidth="1"/>
    <col min="7199" max="7199" width="7" style="35" bestFit="1" customWidth="1"/>
    <col min="7200" max="7200" width="9.140625" style="35"/>
    <col min="7201" max="7201" width="7" style="35" bestFit="1" customWidth="1"/>
    <col min="7202" max="7202" width="9.140625" style="35"/>
    <col min="7203" max="7203" width="7" style="35" bestFit="1" customWidth="1"/>
    <col min="7204" max="7424" width="9.140625" style="35"/>
    <col min="7425" max="7425" width="4.5703125" style="35" customWidth="1"/>
    <col min="7426" max="7426" width="33.28515625" style="35" customWidth="1"/>
    <col min="7427" max="7427" width="8.85546875" style="35" customWidth="1"/>
    <col min="7428" max="7428" width="7.28515625" style="35" bestFit="1" customWidth="1"/>
    <col min="7429" max="7429" width="10.140625" style="35" bestFit="1" customWidth="1"/>
    <col min="7430" max="7430" width="8.5703125" style="35" customWidth="1"/>
    <col min="7431" max="7431" width="7.28515625" style="35" bestFit="1" customWidth="1"/>
    <col min="7432" max="7432" width="10.140625" style="35" bestFit="1" customWidth="1"/>
    <col min="7433" max="7433" width="8" style="35" customWidth="1"/>
    <col min="7434" max="7434" width="7.28515625" style="35" bestFit="1" customWidth="1"/>
    <col min="7435" max="7435" width="10.140625" style="35" bestFit="1" customWidth="1"/>
    <col min="7436" max="7436" width="7.140625" style="35" customWidth="1"/>
    <col min="7437" max="7437" width="7.28515625" style="35" bestFit="1" customWidth="1"/>
    <col min="7438" max="7438" width="10.140625" style="35" bestFit="1" customWidth="1"/>
    <col min="7439" max="7450" width="7.140625" style="35" customWidth="1"/>
    <col min="7451" max="7451" width="7" style="35" bestFit="1" customWidth="1"/>
    <col min="7452" max="7453" width="9.140625" style="35"/>
    <col min="7454" max="7454" width="3.7109375" style="35" bestFit="1" customWidth="1"/>
    <col min="7455" max="7455" width="7" style="35" bestFit="1" customWidth="1"/>
    <col min="7456" max="7456" width="9.140625" style="35"/>
    <col min="7457" max="7457" width="7" style="35" bestFit="1" customWidth="1"/>
    <col min="7458" max="7458" width="9.140625" style="35"/>
    <col min="7459" max="7459" width="7" style="35" bestFit="1" customWidth="1"/>
    <col min="7460" max="7680" width="9.140625" style="35"/>
    <col min="7681" max="7681" width="4.5703125" style="35" customWidth="1"/>
    <col min="7682" max="7682" width="33.28515625" style="35" customWidth="1"/>
    <col min="7683" max="7683" width="8.85546875" style="35" customWidth="1"/>
    <col min="7684" max="7684" width="7.28515625" style="35" bestFit="1" customWidth="1"/>
    <col min="7685" max="7685" width="10.140625" style="35" bestFit="1" customWidth="1"/>
    <col min="7686" max="7686" width="8.5703125" style="35" customWidth="1"/>
    <col min="7687" max="7687" width="7.28515625" style="35" bestFit="1" customWidth="1"/>
    <col min="7688" max="7688" width="10.140625" style="35" bestFit="1" customWidth="1"/>
    <col min="7689" max="7689" width="8" style="35" customWidth="1"/>
    <col min="7690" max="7690" width="7.28515625" style="35" bestFit="1" customWidth="1"/>
    <col min="7691" max="7691" width="10.140625" style="35" bestFit="1" customWidth="1"/>
    <col min="7692" max="7692" width="7.140625" style="35" customWidth="1"/>
    <col min="7693" max="7693" width="7.28515625" style="35" bestFit="1" customWidth="1"/>
    <col min="7694" max="7694" width="10.140625" style="35" bestFit="1" customWidth="1"/>
    <col min="7695" max="7706" width="7.140625" style="35" customWidth="1"/>
    <col min="7707" max="7707" width="7" style="35" bestFit="1" customWidth="1"/>
    <col min="7708" max="7709" width="9.140625" style="35"/>
    <col min="7710" max="7710" width="3.7109375" style="35" bestFit="1" customWidth="1"/>
    <col min="7711" max="7711" width="7" style="35" bestFit="1" customWidth="1"/>
    <col min="7712" max="7712" width="9.140625" style="35"/>
    <col min="7713" max="7713" width="7" style="35" bestFit="1" customWidth="1"/>
    <col min="7714" max="7714" width="9.140625" style="35"/>
    <col min="7715" max="7715" width="7" style="35" bestFit="1" customWidth="1"/>
    <col min="7716" max="7936" width="9.140625" style="35"/>
    <col min="7937" max="7937" width="4.5703125" style="35" customWidth="1"/>
    <col min="7938" max="7938" width="33.28515625" style="35" customWidth="1"/>
    <col min="7939" max="7939" width="8.85546875" style="35" customWidth="1"/>
    <col min="7940" max="7940" width="7.28515625" style="35" bestFit="1" customWidth="1"/>
    <col min="7941" max="7941" width="10.140625" style="35" bestFit="1" customWidth="1"/>
    <col min="7942" max="7942" width="8.5703125" style="35" customWidth="1"/>
    <col min="7943" max="7943" width="7.28515625" style="35" bestFit="1" customWidth="1"/>
    <col min="7944" max="7944" width="10.140625" style="35" bestFit="1" customWidth="1"/>
    <col min="7945" max="7945" width="8" style="35" customWidth="1"/>
    <col min="7946" max="7946" width="7.28515625" style="35" bestFit="1" customWidth="1"/>
    <col min="7947" max="7947" width="10.140625" style="35" bestFit="1" customWidth="1"/>
    <col min="7948" max="7948" width="7.140625" style="35" customWidth="1"/>
    <col min="7949" max="7949" width="7.28515625" style="35" bestFit="1" customWidth="1"/>
    <col min="7950" max="7950" width="10.140625" style="35" bestFit="1" customWidth="1"/>
    <col min="7951" max="7962" width="7.140625" style="35" customWidth="1"/>
    <col min="7963" max="7963" width="7" style="35" bestFit="1" customWidth="1"/>
    <col min="7964" max="7965" width="9.140625" style="35"/>
    <col min="7966" max="7966" width="3.7109375" style="35" bestFit="1" customWidth="1"/>
    <col min="7967" max="7967" width="7" style="35" bestFit="1" customWidth="1"/>
    <col min="7968" max="7968" width="9.140625" style="35"/>
    <col min="7969" max="7969" width="7" style="35" bestFit="1" customWidth="1"/>
    <col min="7970" max="7970" width="9.140625" style="35"/>
    <col min="7971" max="7971" width="7" style="35" bestFit="1" customWidth="1"/>
    <col min="7972" max="8192" width="9.140625" style="35"/>
    <col min="8193" max="8193" width="4.5703125" style="35" customWidth="1"/>
    <col min="8194" max="8194" width="33.28515625" style="35" customWidth="1"/>
    <col min="8195" max="8195" width="8.85546875" style="35" customWidth="1"/>
    <col min="8196" max="8196" width="7.28515625" style="35" bestFit="1" customWidth="1"/>
    <col min="8197" max="8197" width="10.140625" style="35" bestFit="1" customWidth="1"/>
    <col min="8198" max="8198" width="8.5703125" style="35" customWidth="1"/>
    <col min="8199" max="8199" width="7.28515625" style="35" bestFit="1" customWidth="1"/>
    <col min="8200" max="8200" width="10.140625" style="35" bestFit="1" customWidth="1"/>
    <col min="8201" max="8201" width="8" style="35" customWidth="1"/>
    <col min="8202" max="8202" width="7.28515625" style="35" bestFit="1" customWidth="1"/>
    <col min="8203" max="8203" width="10.140625" style="35" bestFit="1" customWidth="1"/>
    <col min="8204" max="8204" width="7.140625" style="35" customWidth="1"/>
    <col min="8205" max="8205" width="7.28515625" style="35" bestFit="1" customWidth="1"/>
    <col min="8206" max="8206" width="10.140625" style="35" bestFit="1" customWidth="1"/>
    <col min="8207" max="8218" width="7.140625" style="35" customWidth="1"/>
    <col min="8219" max="8219" width="7" style="35" bestFit="1" customWidth="1"/>
    <col min="8220" max="8221" width="9.140625" style="35"/>
    <col min="8222" max="8222" width="3.7109375" style="35" bestFit="1" customWidth="1"/>
    <col min="8223" max="8223" width="7" style="35" bestFit="1" customWidth="1"/>
    <col min="8224" max="8224" width="9.140625" style="35"/>
    <col min="8225" max="8225" width="7" style="35" bestFit="1" customWidth="1"/>
    <col min="8226" max="8226" width="9.140625" style="35"/>
    <col min="8227" max="8227" width="7" style="35" bestFit="1" customWidth="1"/>
    <col min="8228" max="8448" width="9.140625" style="35"/>
    <col min="8449" max="8449" width="4.5703125" style="35" customWidth="1"/>
    <col min="8450" max="8450" width="33.28515625" style="35" customWidth="1"/>
    <col min="8451" max="8451" width="8.85546875" style="35" customWidth="1"/>
    <col min="8452" max="8452" width="7.28515625" style="35" bestFit="1" customWidth="1"/>
    <col min="8453" max="8453" width="10.140625" style="35" bestFit="1" customWidth="1"/>
    <col min="8454" max="8454" width="8.5703125" style="35" customWidth="1"/>
    <col min="8455" max="8455" width="7.28515625" style="35" bestFit="1" customWidth="1"/>
    <col min="8456" max="8456" width="10.140625" style="35" bestFit="1" customWidth="1"/>
    <col min="8457" max="8457" width="8" style="35" customWidth="1"/>
    <col min="8458" max="8458" width="7.28515625" style="35" bestFit="1" customWidth="1"/>
    <col min="8459" max="8459" width="10.140625" style="35" bestFit="1" customWidth="1"/>
    <col min="8460" max="8460" width="7.140625" style="35" customWidth="1"/>
    <col min="8461" max="8461" width="7.28515625" style="35" bestFit="1" customWidth="1"/>
    <col min="8462" max="8462" width="10.140625" style="35" bestFit="1" customWidth="1"/>
    <col min="8463" max="8474" width="7.140625" style="35" customWidth="1"/>
    <col min="8475" max="8475" width="7" style="35" bestFit="1" customWidth="1"/>
    <col min="8476" max="8477" width="9.140625" style="35"/>
    <col min="8478" max="8478" width="3.7109375" style="35" bestFit="1" customWidth="1"/>
    <col min="8479" max="8479" width="7" style="35" bestFit="1" customWidth="1"/>
    <col min="8480" max="8480" width="9.140625" style="35"/>
    <col min="8481" max="8481" width="7" style="35" bestFit="1" customWidth="1"/>
    <col min="8482" max="8482" width="9.140625" style="35"/>
    <col min="8483" max="8483" width="7" style="35" bestFit="1" customWidth="1"/>
    <col min="8484" max="8704" width="9.140625" style="35"/>
    <col min="8705" max="8705" width="4.5703125" style="35" customWidth="1"/>
    <col min="8706" max="8706" width="33.28515625" style="35" customWidth="1"/>
    <col min="8707" max="8707" width="8.85546875" style="35" customWidth="1"/>
    <col min="8708" max="8708" width="7.28515625" style="35" bestFit="1" customWidth="1"/>
    <col min="8709" max="8709" width="10.140625" style="35" bestFit="1" customWidth="1"/>
    <col min="8710" max="8710" width="8.5703125" style="35" customWidth="1"/>
    <col min="8711" max="8711" width="7.28515625" style="35" bestFit="1" customWidth="1"/>
    <col min="8712" max="8712" width="10.140625" style="35" bestFit="1" customWidth="1"/>
    <col min="8713" max="8713" width="8" style="35" customWidth="1"/>
    <col min="8714" max="8714" width="7.28515625" style="35" bestFit="1" customWidth="1"/>
    <col min="8715" max="8715" width="10.140625" style="35" bestFit="1" customWidth="1"/>
    <col min="8716" max="8716" width="7.140625" style="35" customWidth="1"/>
    <col min="8717" max="8717" width="7.28515625" style="35" bestFit="1" customWidth="1"/>
    <col min="8718" max="8718" width="10.140625" style="35" bestFit="1" customWidth="1"/>
    <col min="8719" max="8730" width="7.140625" style="35" customWidth="1"/>
    <col min="8731" max="8731" width="7" style="35" bestFit="1" customWidth="1"/>
    <col min="8732" max="8733" width="9.140625" style="35"/>
    <col min="8734" max="8734" width="3.7109375" style="35" bestFit="1" customWidth="1"/>
    <col min="8735" max="8735" width="7" style="35" bestFit="1" customWidth="1"/>
    <col min="8736" max="8736" width="9.140625" style="35"/>
    <col min="8737" max="8737" width="7" style="35" bestFit="1" customWidth="1"/>
    <col min="8738" max="8738" width="9.140625" style="35"/>
    <col min="8739" max="8739" width="7" style="35" bestFit="1" customWidth="1"/>
    <col min="8740" max="8960" width="9.140625" style="35"/>
    <col min="8961" max="8961" width="4.5703125" style="35" customWidth="1"/>
    <col min="8962" max="8962" width="33.28515625" style="35" customWidth="1"/>
    <col min="8963" max="8963" width="8.85546875" style="35" customWidth="1"/>
    <col min="8964" max="8964" width="7.28515625" style="35" bestFit="1" customWidth="1"/>
    <col min="8965" max="8965" width="10.140625" style="35" bestFit="1" customWidth="1"/>
    <col min="8966" max="8966" width="8.5703125" style="35" customWidth="1"/>
    <col min="8967" max="8967" width="7.28515625" style="35" bestFit="1" customWidth="1"/>
    <col min="8968" max="8968" width="10.140625" style="35" bestFit="1" customWidth="1"/>
    <col min="8969" max="8969" width="8" style="35" customWidth="1"/>
    <col min="8970" max="8970" width="7.28515625" style="35" bestFit="1" customWidth="1"/>
    <col min="8971" max="8971" width="10.140625" style="35" bestFit="1" customWidth="1"/>
    <col min="8972" max="8972" width="7.140625" style="35" customWidth="1"/>
    <col min="8973" max="8973" width="7.28515625" style="35" bestFit="1" customWidth="1"/>
    <col min="8974" max="8974" width="10.140625" style="35" bestFit="1" customWidth="1"/>
    <col min="8975" max="8986" width="7.140625" style="35" customWidth="1"/>
    <col min="8987" max="8987" width="7" style="35" bestFit="1" customWidth="1"/>
    <col min="8988" max="8989" width="9.140625" style="35"/>
    <col min="8990" max="8990" width="3.7109375" style="35" bestFit="1" customWidth="1"/>
    <col min="8991" max="8991" width="7" style="35" bestFit="1" customWidth="1"/>
    <col min="8992" max="8992" width="9.140625" style="35"/>
    <col min="8993" max="8993" width="7" style="35" bestFit="1" customWidth="1"/>
    <col min="8994" max="8994" width="9.140625" style="35"/>
    <col min="8995" max="8995" width="7" style="35" bestFit="1" customWidth="1"/>
    <col min="8996" max="9216" width="9.140625" style="35"/>
    <col min="9217" max="9217" width="4.5703125" style="35" customWidth="1"/>
    <col min="9218" max="9218" width="33.28515625" style="35" customWidth="1"/>
    <col min="9219" max="9219" width="8.85546875" style="35" customWidth="1"/>
    <col min="9220" max="9220" width="7.28515625" style="35" bestFit="1" customWidth="1"/>
    <col min="9221" max="9221" width="10.140625" style="35" bestFit="1" customWidth="1"/>
    <col min="9222" max="9222" width="8.5703125" style="35" customWidth="1"/>
    <col min="9223" max="9223" width="7.28515625" style="35" bestFit="1" customWidth="1"/>
    <col min="9224" max="9224" width="10.140625" style="35" bestFit="1" customWidth="1"/>
    <col min="9225" max="9225" width="8" style="35" customWidth="1"/>
    <col min="9226" max="9226" width="7.28515625" style="35" bestFit="1" customWidth="1"/>
    <col min="9227" max="9227" width="10.140625" style="35" bestFit="1" customWidth="1"/>
    <col min="9228" max="9228" width="7.140625" style="35" customWidth="1"/>
    <col min="9229" max="9229" width="7.28515625" style="35" bestFit="1" customWidth="1"/>
    <col min="9230" max="9230" width="10.140625" style="35" bestFit="1" customWidth="1"/>
    <col min="9231" max="9242" width="7.140625" style="35" customWidth="1"/>
    <col min="9243" max="9243" width="7" style="35" bestFit="1" customWidth="1"/>
    <col min="9244" max="9245" width="9.140625" style="35"/>
    <col min="9246" max="9246" width="3.7109375" style="35" bestFit="1" customWidth="1"/>
    <col min="9247" max="9247" width="7" style="35" bestFit="1" customWidth="1"/>
    <col min="9248" max="9248" width="9.140625" style="35"/>
    <col min="9249" max="9249" width="7" style="35" bestFit="1" customWidth="1"/>
    <col min="9250" max="9250" width="9.140625" style="35"/>
    <col min="9251" max="9251" width="7" style="35" bestFit="1" customWidth="1"/>
    <col min="9252" max="9472" width="9.140625" style="35"/>
    <col min="9473" max="9473" width="4.5703125" style="35" customWidth="1"/>
    <col min="9474" max="9474" width="33.28515625" style="35" customWidth="1"/>
    <col min="9475" max="9475" width="8.85546875" style="35" customWidth="1"/>
    <col min="9476" max="9476" width="7.28515625" style="35" bestFit="1" customWidth="1"/>
    <col min="9477" max="9477" width="10.140625" style="35" bestFit="1" customWidth="1"/>
    <col min="9478" max="9478" width="8.5703125" style="35" customWidth="1"/>
    <col min="9479" max="9479" width="7.28515625" style="35" bestFit="1" customWidth="1"/>
    <col min="9480" max="9480" width="10.140625" style="35" bestFit="1" customWidth="1"/>
    <col min="9481" max="9481" width="8" style="35" customWidth="1"/>
    <col min="9482" max="9482" width="7.28515625" style="35" bestFit="1" customWidth="1"/>
    <col min="9483" max="9483" width="10.140625" style="35" bestFit="1" customWidth="1"/>
    <col min="9484" max="9484" width="7.140625" style="35" customWidth="1"/>
    <col min="9485" max="9485" width="7.28515625" style="35" bestFit="1" customWidth="1"/>
    <col min="9486" max="9486" width="10.140625" style="35" bestFit="1" customWidth="1"/>
    <col min="9487" max="9498" width="7.140625" style="35" customWidth="1"/>
    <col min="9499" max="9499" width="7" style="35" bestFit="1" customWidth="1"/>
    <col min="9500" max="9501" width="9.140625" style="35"/>
    <col min="9502" max="9502" width="3.7109375" style="35" bestFit="1" customWidth="1"/>
    <col min="9503" max="9503" width="7" style="35" bestFit="1" customWidth="1"/>
    <col min="9504" max="9504" width="9.140625" style="35"/>
    <col min="9505" max="9505" width="7" style="35" bestFit="1" customWidth="1"/>
    <col min="9506" max="9506" width="9.140625" style="35"/>
    <col min="9507" max="9507" width="7" style="35" bestFit="1" customWidth="1"/>
    <col min="9508" max="9728" width="9.140625" style="35"/>
    <col min="9729" max="9729" width="4.5703125" style="35" customWidth="1"/>
    <col min="9730" max="9730" width="33.28515625" style="35" customWidth="1"/>
    <col min="9731" max="9731" width="8.85546875" style="35" customWidth="1"/>
    <col min="9732" max="9732" width="7.28515625" style="35" bestFit="1" customWidth="1"/>
    <col min="9733" max="9733" width="10.140625" style="35" bestFit="1" customWidth="1"/>
    <col min="9734" max="9734" width="8.5703125" style="35" customWidth="1"/>
    <col min="9735" max="9735" width="7.28515625" style="35" bestFit="1" customWidth="1"/>
    <col min="9736" max="9736" width="10.140625" style="35" bestFit="1" customWidth="1"/>
    <col min="9737" max="9737" width="8" style="35" customWidth="1"/>
    <col min="9738" max="9738" width="7.28515625" style="35" bestFit="1" customWidth="1"/>
    <col min="9739" max="9739" width="10.140625" style="35" bestFit="1" customWidth="1"/>
    <col min="9740" max="9740" width="7.140625" style="35" customWidth="1"/>
    <col min="9741" max="9741" width="7.28515625" style="35" bestFit="1" customWidth="1"/>
    <col min="9742" max="9742" width="10.140625" style="35" bestFit="1" customWidth="1"/>
    <col min="9743" max="9754" width="7.140625" style="35" customWidth="1"/>
    <col min="9755" max="9755" width="7" style="35" bestFit="1" customWidth="1"/>
    <col min="9756" max="9757" width="9.140625" style="35"/>
    <col min="9758" max="9758" width="3.7109375" style="35" bestFit="1" customWidth="1"/>
    <col min="9759" max="9759" width="7" style="35" bestFit="1" customWidth="1"/>
    <col min="9760" max="9760" width="9.140625" style="35"/>
    <col min="9761" max="9761" width="7" style="35" bestFit="1" customWidth="1"/>
    <col min="9762" max="9762" width="9.140625" style="35"/>
    <col min="9763" max="9763" width="7" style="35" bestFit="1" customWidth="1"/>
    <col min="9764" max="9984" width="9.140625" style="35"/>
    <col min="9985" max="9985" width="4.5703125" style="35" customWidth="1"/>
    <col min="9986" max="9986" width="33.28515625" style="35" customWidth="1"/>
    <col min="9987" max="9987" width="8.85546875" style="35" customWidth="1"/>
    <col min="9988" max="9988" width="7.28515625" style="35" bestFit="1" customWidth="1"/>
    <col min="9989" max="9989" width="10.140625" style="35" bestFit="1" customWidth="1"/>
    <col min="9990" max="9990" width="8.5703125" style="35" customWidth="1"/>
    <col min="9991" max="9991" width="7.28515625" style="35" bestFit="1" customWidth="1"/>
    <col min="9992" max="9992" width="10.140625" style="35" bestFit="1" customWidth="1"/>
    <col min="9993" max="9993" width="8" style="35" customWidth="1"/>
    <col min="9994" max="9994" width="7.28515625" style="35" bestFit="1" customWidth="1"/>
    <col min="9995" max="9995" width="10.140625" style="35" bestFit="1" customWidth="1"/>
    <col min="9996" max="9996" width="7.140625" style="35" customWidth="1"/>
    <col min="9997" max="9997" width="7.28515625" style="35" bestFit="1" customWidth="1"/>
    <col min="9998" max="9998" width="10.140625" style="35" bestFit="1" customWidth="1"/>
    <col min="9999" max="10010" width="7.140625" style="35" customWidth="1"/>
    <col min="10011" max="10011" width="7" style="35" bestFit="1" customWidth="1"/>
    <col min="10012" max="10013" width="9.140625" style="35"/>
    <col min="10014" max="10014" width="3.7109375" style="35" bestFit="1" customWidth="1"/>
    <col min="10015" max="10015" width="7" style="35" bestFit="1" customWidth="1"/>
    <col min="10016" max="10016" width="9.140625" style="35"/>
    <col min="10017" max="10017" width="7" style="35" bestFit="1" customWidth="1"/>
    <col min="10018" max="10018" width="9.140625" style="35"/>
    <col min="10019" max="10019" width="7" style="35" bestFit="1" customWidth="1"/>
    <col min="10020" max="10240" width="9.140625" style="35"/>
    <col min="10241" max="10241" width="4.5703125" style="35" customWidth="1"/>
    <col min="10242" max="10242" width="33.28515625" style="35" customWidth="1"/>
    <col min="10243" max="10243" width="8.85546875" style="35" customWidth="1"/>
    <col min="10244" max="10244" width="7.28515625" style="35" bestFit="1" customWidth="1"/>
    <col min="10245" max="10245" width="10.140625" style="35" bestFit="1" customWidth="1"/>
    <col min="10246" max="10246" width="8.5703125" style="35" customWidth="1"/>
    <col min="10247" max="10247" width="7.28515625" style="35" bestFit="1" customWidth="1"/>
    <col min="10248" max="10248" width="10.140625" style="35" bestFit="1" customWidth="1"/>
    <col min="10249" max="10249" width="8" style="35" customWidth="1"/>
    <col min="10250" max="10250" width="7.28515625" style="35" bestFit="1" customWidth="1"/>
    <col min="10251" max="10251" width="10.140625" style="35" bestFit="1" customWidth="1"/>
    <col min="10252" max="10252" width="7.140625" style="35" customWidth="1"/>
    <col min="10253" max="10253" width="7.28515625" style="35" bestFit="1" customWidth="1"/>
    <col min="10254" max="10254" width="10.140625" style="35" bestFit="1" customWidth="1"/>
    <col min="10255" max="10266" width="7.140625" style="35" customWidth="1"/>
    <col min="10267" max="10267" width="7" style="35" bestFit="1" customWidth="1"/>
    <col min="10268" max="10269" width="9.140625" style="35"/>
    <col min="10270" max="10270" width="3.7109375" style="35" bestFit="1" customWidth="1"/>
    <col min="10271" max="10271" width="7" style="35" bestFit="1" customWidth="1"/>
    <col min="10272" max="10272" width="9.140625" style="35"/>
    <col min="10273" max="10273" width="7" style="35" bestFit="1" customWidth="1"/>
    <col min="10274" max="10274" width="9.140625" style="35"/>
    <col min="10275" max="10275" width="7" style="35" bestFit="1" customWidth="1"/>
    <col min="10276" max="10496" width="9.140625" style="35"/>
    <col min="10497" max="10497" width="4.5703125" style="35" customWidth="1"/>
    <col min="10498" max="10498" width="33.28515625" style="35" customWidth="1"/>
    <col min="10499" max="10499" width="8.85546875" style="35" customWidth="1"/>
    <col min="10500" max="10500" width="7.28515625" style="35" bestFit="1" customWidth="1"/>
    <col min="10501" max="10501" width="10.140625" style="35" bestFit="1" customWidth="1"/>
    <col min="10502" max="10502" width="8.5703125" style="35" customWidth="1"/>
    <col min="10503" max="10503" width="7.28515625" style="35" bestFit="1" customWidth="1"/>
    <col min="10504" max="10504" width="10.140625" style="35" bestFit="1" customWidth="1"/>
    <col min="10505" max="10505" width="8" style="35" customWidth="1"/>
    <col min="10506" max="10506" width="7.28515625" style="35" bestFit="1" customWidth="1"/>
    <col min="10507" max="10507" width="10.140625" style="35" bestFit="1" customWidth="1"/>
    <col min="10508" max="10508" width="7.140625" style="35" customWidth="1"/>
    <col min="10509" max="10509" width="7.28515625" style="35" bestFit="1" customWidth="1"/>
    <col min="10510" max="10510" width="10.140625" style="35" bestFit="1" customWidth="1"/>
    <col min="10511" max="10522" width="7.140625" style="35" customWidth="1"/>
    <col min="10523" max="10523" width="7" style="35" bestFit="1" customWidth="1"/>
    <col min="10524" max="10525" width="9.140625" style="35"/>
    <col min="10526" max="10526" width="3.7109375" style="35" bestFit="1" customWidth="1"/>
    <col min="10527" max="10527" width="7" style="35" bestFit="1" customWidth="1"/>
    <col min="10528" max="10528" width="9.140625" style="35"/>
    <col min="10529" max="10529" width="7" style="35" bestFit="1" customWidth="1"/>
    <col min="10530" max="10530" width="9.140625" style="35"/>
    <col min="10531" max="10531" width="7" style="35" bestFit="1" customWidth="1"/>
    <col min="10532" max="10752" width="9.140625" style="35"/>
    <col min="10753" max="10753" width="4.5703125" style="35" customWidth="1"/>
    <col min="10754" max="10754" width="33.28515625" style="35" customWidth="1"/>
    <col min="10755" max="10755" width="8.85546875" style="35" customWidth="1"/>
    <col min="10756" max="10756" width="7.28515625" style="35" bestFit="1" customWidth="1"/>
    <col min="10757" max="10757" width="10.140625" style="35" bestFit="1" customWidth="1"/>
    <col min="10758" max="10758" width="8.5703125" style="35" customWidth="1"/>
    <col min="10759" max="10759" width="7.28515625" style="35" bestFit="1" customWidth="1"/>
    <col min="10760" max="10760" width="10.140625" style="35" bestFit="1" customWidth="1"/>
    <col min="10761" max="10761" width="8" style="35" customWidth="1"/>
    <col min="10762" max="10762" width="7.28515625" style="35" bestFit="1" customWidth="1"/>
    <col min="10763" max="10763" width="10.140625" style="35" bestFit="1" customWidth="1"/>
    <col min="10764" max="10764" width="7.140625" style="35" customWidth="1"/>
    <col min="10765" max="10765" width="7.28515625" style="35" bestFit="1" customWidth="1"/>
    <col min="10766" max="10766" width="10.140625" style="35" bestFit="1" customWidth="1"/>
    <col min="10767" max="10778" width="7.140625" style="35" customWidth="1"/>
    <col min="10779" max="10779" width="7" style="35" bestFit="1" customWidth="1"/>
    <col min="10780" max="10781" width="9.140625" style="35"/>
    <col min="10782" max="10782" width="3.7109375" style="35" bestFit="1" customWidth="1"/>
    <col min="10783" max="10783" width="7" style="35" bestFit="1" customWidth="1"/>
    <col min="10784" max="10784" width="9.140625" style="35"/>
    <col min="10785" max="10785" width="7" style="35" bestFit="1" customWidth="1"/>
    <col min="10786" max="10786" width="9.140625" style="35"/>
    <col min="10787" max="10787" width="7" style="35" bestFit="1" customWidth="1"/>
    <col min="10788" max="11008" width="9.140625" style="35"/>
    <col min="11009" max="11009" width="4.5703125" style="35" customWidth="1"/>
    <col min="11010" max="11010" width="33.28515625" style="35" customWidth="1"/>
    <col min="11011" max="11011" width="8.85546875" style="35" customWidth="1"/>
    <col min="11012" max="11012" width="7.28515625" style="35" bestFit="1" customWidth="1"/>
    <col min="11013" max="11013" width="10.140625" style="35" bestFit="1" customWidth="1"/>
    <col min="11014" max="11014" width="8.5703125" style="35" customWidth="1"/>
    <col min="11015" max="11015" width="7.28515625" style="35" bestFit="1" customWidth="1"/>
    <col min="11016" max="11016" width="10.140625" style="35" bestFit="1" customWidth="1"/>
    <col min="11017" max="11017" width="8" style="35" customWidth="1"/>
    <col min="11018" max="11018" width="7.28515625" style="35" bestFit="1" customWidth="1"/>
    <col min="11019" max="11019" width="10.140625" style="35" bestFit="1" customWidth="1"/>
    <col min="11020" max="11020" width="7.140625" style="35" customWidth="1"/>
    <col min="11021" max="11021" width="7.28515625" style="35" bestFit="1" customWidth="1"/>
    <col min="11022" max="11022" width="10.140625" style="35" bestFit="1" customWidth="1"/>
    <col min="11023" max="11034" width="7.140625" style="35" customWidth="1"/>
    <col min="11035" max="11035" width="7" style="35" bestFit="1" customWidth="1"/>
    <col min="11036" max="11037" width="9.140625" style="35"/>
    <col min="11038" max="11038" width="3.7109375" style="35" bestFit="1" customWidth="1"/>
    <col min="11039" max="11039" width="7" style="35" bestFit="1" customWidth="1"/>
    <col min="11040" max="11040" width="9.140625" style="35"/>
    <col min="11041" max="11041" width="7" style="35" bestFit="1" customWidth="1"/>
    <col min="11042" max="11042" width="9.140625" style="35"/>
    <col min="11043" max="11043" width="7" style="35" bestFit="1" customWidth="1"/>
    <col min="11044" max="11264" width="9.140625" style="35"/>
    <col min="11265" max="11265" width="4.5703125" style="35" customWidth="1"/>
    <col min="11266" max="11266" width="33.28515625" style="35" customWidth="1"/>
    <col min="11267" max="11267" width="8.85546875" style="35" customWidth="1"/>
    <col min="11268" max="11268" width="7.28515625" style="35" bestFit="1" customWidth="1"/>
    <col min="11269" max="11269" width="10.140625" style="35" bestFit="1" customWidth="1"/>
    <col min="11270" max="11270" width="8.5703125" style="35" customWidth="1"/>
    <col min="11271" max="11271" width="7.28515625" style="35" bestFit="1" customWidth="1"/>
    <col min="11272" max="11272" width="10.140625" style="35" bestFit="1" customWidth="1"/>
    <col min="11273" max="11273" width="8" style="35" customWidth="1"/>
    <col min="11274" max="11274" width="7.28515625" style="35" bestFit="1" customWidth="1"/>
    <col min="11275" max="11275" width="10.140625" style="35" bestFit="1" customWidth="1"/>
    <col min="11276" max="11276" width="7.140625" style="35" customWidth="1"/>
    <col min="11277" max="11277" width="7.28515625" style="35" bestFit="1" customWidth="1"/>
    <col min="11278" max="11278" width="10.140625" style="35" bestFit="1" customWidth="1"/>
    <col min="11279" max="11290" width="7.140625" style="35" customWidth="1"/>
    <col min="11291" max="11291" width="7" style="35" bestFit="1" customWidth="1"/>
    <col min="11292" max="11293" width="9.140625" style="35"/>
    <col min="11294" max="11294" width="3.7109375" style="35" bestFit="1" customWidth="1"/>
    <col min="11295" max="11295" width="7" style="35" bestFit="1" customWidth="1"/>
    <col min="11296" max="11296" width="9.140625" style="35"/>
    <col min="11297" max="11297" width="7" style="35" bestFit="1" customWidth="1"/>
    <col min="11298" max="11298" width="9.140625" style="35"/>
    <col min="11299" max="11299" width="7" style="35" bestFit="1" customWidth="1"/>
    <col min="11300" max="11520" width="9.140625" style="35"/>
    <col min="11521" max="11521" width="4.5703125" style="35" customWidth="1"/>
    <col min="11522" max="11522" width="33.28515625" style="35" customWidth="1"/>
    <col min="11523" max="11523" width="8.85546875" style="35" customWidth="1"/>
    <col min="11524" max="11524" width="7.28515625" style="35" bestFit="1" customWidth="1"/>
    <col min="11525" max="11525" width="10.140625" style="35" bestFit="1" customWidth="1"/>
    <col min="11526" max="11526" width="8.5703125" style="35" customWidth="1"/>
    <col min="11527" max="11527" width="7.28515625" style="35" bestFit="1" customWidth="1"/>
    <col min="11528" max="11528" width="10.140625" style="35" bestFit="1" customWidth="1"/>
    <col min="11529" max="11529" width="8" style="35" customWidth="1"/>
    <col min="11530" max="11530" width="7.28515625" style="35" bestFit="1" customWidth="1"/>
    <col min="11531" max="11531" width="10.140625" style="35" bestFit="1" customWidth="1"/>
    <col min="11532" max="11532" width="7.140625" style="35" customWidth="1"/>
    <col min="11533" max="11533" width="7.28515625" style="35" bestFit="1" customWidth="1"/>
    <col min="11534" max="11534" width="10.140625" style="35" bestFit="1" customWidth="1"/>
    <col min="11535" max="11546" width="7.140625" style="35" customWidth="1"/>
    <col min="11547" max="11547" width="7" style="35" bestFit="1" customWidth="1"/>
    <col min="11548" max="11549" width="9.140625" style="35"/>
    <col min="11550" max="11550" width="3.7109375" style="35" bestFit="1" customWidth="1"/>
    <col min="11551" max="11551" width="7" style="35" bestFit="1" customWidth="1"/>
    <col min="11552" max="11552" width="9.140625" style="35"/>
    <col min="11553" max="11553" width="7" style="35" bestFit="1" customWidth="1"/>
    <col min="11554" max="11554" width="9.140625" style="35"/>
    <col min="11555" max="11555" width="7" style="35" bestFit="1" customWidth="1"/>
    <col min="11556" max="11776" width="9.140625" style="35"/>
    <col min="11777" max="11777" width="4.5703125" style="35" customWidth="1"/>
    <col min="11778" max="11778" width="33.28515625" style="35" customWidth="1"/>
    <col min="11779" max="11779" width="8.85546875" style="35" customWidth="1"/>
    <col min="11780" max="11780" width="7.28515625" style="35" bestFit="1" customWidth="1"/>
    <col min="11781" max="11781" width="10.140625" style="35" bestFit="1" customWidth="1"/>
    <col min="11782" max="11782" width="8.5703125" style="35" customWidth="1"/>
    <col min="11783" max="11783" width="7.28515625" style="35" bestFit="1" customWidth="1"/>
    <col min="11784" max="11784" width="10.140625" style="35" bestFit="1" customWidth="1"/>
    <col min="11785" max="11785" width="8" style="35" customWidth="1"/>
    <col min="11786" max="11786" width="7.28515625" style="35" bestFit="1" customWidth="1"/>
    <col min="11787" max="11787" width="10.140625" style="35" bestFit="1" customWidth="1"/>
    <col min="11788" max="11788" width="7.140625" style="35" customWidth="1"/>
    <col min="11789" max="11789" width="7.28515625" style="35" bestFit="1" customWidth="1"/>
    <col min="11790" max="11790" width="10.140625" style="35" bestFit="1" customWidth="1"/>
    <col min="11791" max="11802" width="7.140625" style="35" customWidth="1"/>
    <col min="11803" max="11803" width="7" style="35" bestFit="1" customWidth="1"/>
    <col min="11804" max="11805" width="9.140625" style="35"/>
    <col min="11806" max="11806" width="3.7109375" style="35" bestFit="1" customWidth="1"/>
    <col min="11807" max="11807" width="7" style="35" bestFit="1" customWidth="1"/>
    <col min="11808" max="11808" width="9.140625" style="35"/>
    <col min="11809" max="11809" width="7" style="35" bestFit="1" customWidth="1"/>
    <col min="11810" max="11810" width="9.140625" style="35"/>
    <col min="11811" max="11811" width="7" style="35" bestFit="1" customWidth="1"/>
    <col min="11812" max="12032" width="9.140625" style="35"/>
    <col min="12033" max="12033" width="4.5703125" style="35" customWidth="1"/>
    <col min="12034" max="12034" width="33.28515625" style="35" customWidth="1"/>
    <col min="12035" max="12035" width="8.85546875" style="35" customWidth="1"/>
    <col min="12036" max="12036" width="7.28515625" style="35" bestFit="1" customWidth="1"/>
    <col min="12037" max="12037" width="10.140625" style="35" bestFit="1" customWidth="1"/>
    <col min="12038" max="12038" width="8.5703125" style="35" customWidth="1"/>
    <col min="12039" max="12039" width="7.28515625" style="35" bestFit="1" customWidth="1"/>
    <col min="12040" max="12040" width="10.140625" style="35" bestFit="1" customWidth="1"/>
    <col min="12041" max="12041" width="8" style="35" customWidth="1"/>
    <col min="12042" max="12042" width="7.28515625" style="35" bestFit="1" customWidth="1"/>
    <col min="12043" max="12043" width="10.140625" style="35" bestFit="1" customWidth="1"/>
    <col min="12044" max="12044" width="7.140625" style="35" customWidth="1"/>
    <col min="12045" max="12045" width="7.28515625" style="35" bestFit="1" customWidth="1"/>
    <col min="12046" max="12046" width="10.140625" style="35" bestFit="1" customWidth="1"/>
    <col min="12047" max="12058" width="7.140625" style="35" customWidth="1"/>
    <col min="12059" max="12059" width="7" style="35" bestFit="1" customWidth="1"/>
    <col min="12060" max="12061" width="9.140625" style="35"/>
    <col min="12062" max="12062" width="3.7109375" style="35" bestFit="1" customWidth="1"/>
    <col min="12063" max="12063" width="7" style="35" bestFit="1" customWidth="1"/>
    <col min="12064" max="12064" width="9.140625" style="35"/>
    <col min="12065" max="12065" width="7" style="35" bestFit="1" customWidth="1"/>
    <col min="12066" max="12066" width="9.140625" style="35"/>
    <col min="12067" max="12067" width="7" style="35" bestFit="1" customWidth="1"/>
    <col min="12068" max="12288" width="9.140625" style="35"/>
    <col min="12289" max="12289" width="4.5703125" style="35" customWidth="1"/>
    <col min="12290" max="12290" width="33.28515625" style="35" customWidth="1"/>
    <col min="12291" max="12291" width="8.85546875" style="35" customWidth="1"/>
    <col min="12292" max="12292" width="7.28515625" style="35" bestFit="1" customWidth="1"/>
    <col min="12293" max="12293" width="10.140625" style="35" bestFit="1" customWidth="1"/>
    <col min="12294" max="12294" width="8.5703125" style="35" customWidth="1"/>
    <col min="12295" max="12295" width="7.28515625" style="35" bestFit="1" customWidth="1"/>
    <col min="12296" max="12296" width="10.140625" style="35" bestFit="1" customWidth="1"/>
    <col min="12297" max="12297" width="8" style="35" customWidth="1"/>
    <col min="12298" max="12298" width="7.28515625" style="35" bestFit="1" customWidth="1"/>
    <col min="12299" max="12299" width="10.140625" style="35" bestFit="1" customWidth="1"/>
    <col min="12300" max="12300" width="7.140625" style="35" customWidth="1"/>
    <col min="12301" max="12301" width="7.28515625" style="35" bestFit="1" customWidth="1"/>
    <col min="12302" max="12302" width="10.140625" style="35" bestFit="1" customWidth="1"/>
    <col min="12303" max="12314" width="7.140625" style="35" customWidth="1"/>
    <col min="12315" max="12315" width="7" style="35" bestFit="1" customWidth="1"/>
    <col min="12316" max="12317" width="9.140625" style="35"/>
    <col min="12318" max="12318" width="3.7109375" style="35" bestFit="1" customWidth="1"/>
    <col min="12319" max="12319" width="7" style="35" bestFit="1" customWidth="1"/>
    <col min="12320" max="12320" width="9.140625" style="35"/>
    <col min="12321" max="12321" width="7" style="35" bestFit="1" customWidth="1"/>
    <col min="12322" max="12322" width="9.140625" style="35"/>
    <col min="12323" max="12323" width="7" style="35" bestFit="1" customWidth="1"/>
    <col min="12324" max="12544" width="9.140625" style="35"/>
    <col min="12545" max="12545" width="4.5703125" style="35" customWidth="1"/>
    <col min="12546" max="12546" width="33.28515625" style="35" customWidth="1"/>
    <col min="12547" max="12547" width="8.85546875" style="35" customWidth="1"/>
    <col min="12548" max="12548" width="7.28515625" style="35" bestFit="1" customWidth="1"/>
    <col min="12549" max="12549" width="10.140625" style="35" bestFit="1" customWidth="1"/>
    <col min="12550" max="12550" width="8.5703125" style="35" customWidth="1"/>
    <col min="12551" max="12551" width="7.28515625" style="35" bestFit="1" customWidth="1"/>
    <col min="12552" max="12552" width="10.140625" style="35" bestFit="1" customWidth="1"/>
    <col min="12553" max="12553" width="8" style="35" customWidth="1"/>
    <col min="12554" max="12554" width="7.28515625" style="35" bestFit="1" customWidth="1"/>
    <col min="12555" max="12555" width="10.140625" style="35" bestFit="1" customWidth="1"/>
    <col min="12556" max="12556" width="7.140625" style="35" customWidth="1"/>
    <col min="12557" max="12557" width="7.28515625" style="35" bestFit="1" customWidth="1"/>
    <col min="12558" max="12558" width="10.140625" style="35" bestFit="1" customWidth="1"/>
    <col min="12559" max="12570" width="7.140625" style="35" customWidth="1"/>
    <col min="12571" max="12571" width="7" style="35" bestFit="1" customWidth="1"/>
    <col min="12572" max="12573" width="9.140625" style="35"/>
    <col min="12574" max="12574" width="3.7109375" style="35" bestFit="1" customWidth="1"/>
    <col min="12575" max="12575" width="7" style="35" bestFit="1" customWidth="1"/>
    <col min="12576" max="12576" width="9.140625" style="35"/>
    <col min="12577" max="12577" width="7" style="35" bestFit="1" customWidth="1"/>
    <col min="12578" max="12578" width="9.140625" style="35"/>
    <col min="12579" max="12579" width="7" style="35" bestFit="1" customWidth="1"/>
    <col min="12580" max="12800" width="9.140625" style="35"/>
    <col min="12801" max="12801" width="4.5703125" style="35" customWidth="1"/>
    <col min="12802" max="12802" width="33.28515625" style="35" customWidth="1"/>
    <col min="12803" max="12803" width="8.85546875" style="35" customWidth="1"/>
    <col min="12804" max="12804" width="7.28515625" style="35" bestFit="1" customWidth="1"/>
    <col min="12805" max="12805" width="10.140625" style="35" bestFit="1" customWidth="1"/>
    <col min="12806" max="12806" width="8.5703125" style="35" customWidth="1"/>
    <col min="12807" max="12807" width="7.28515625" style="35" bestFit="1" customWidth="1"/>
    <col min="12808" max="12808" width="10.140625" style="35" bestFit="1" customWidth="1"/>
    <col min="12809" max="12809" width="8" style="35" customWidth="1"/>
    <col min="12810" max="12810" width="7.28515625" style="35" bestFit="1" customWidth="1"/>
    <col min="12811" max="12811" width="10.140625" style="35" bestFit="1" customWidth="1"/>
    <col min="12812" max="12812" width="7.140625" style="35" customWidth="1"/>
    <col min="12813" max="12813" width="7.28515625" style="35" bestFit="1" customWidth="1"/>
    <col min="12814" max="12814" width="10.140625" style="35" bestFit="1" customWidth="1"/>
    <col min="12815" max="12826" width="7.140625" style="35" customWidth="1"/>
    <col min="12827" max="12827" width="7" style="35" bestFit="1" customWidth="1"/>
    <col min="12828" max="12829" width="9.140625" style="35"/>
    <col min="12830" max="12830" width="3.7109375" style="35" bestFit="1" customWidth="1"/>
    <col min="12831" max="12831" width="7" style="35" bestFit="1" customWidth="1"/>
    <col min="12832" max="12832" width="9.140625" style="35"/>
    <col min="12833" max="12833" width="7" style="35" bestFit="1" customWidth="1"/>
    <col min="12834" max="12834" width="9.140625" style="35"/>
    <col min="12835" max="12835" width="7" style="35" bestFit="1" customWidth="1"/>
    <col min="12836" max="13056" width="9.140625" style="35"/>
    <col min="13057" max="13057" width="4.5703125" style="35" customWidth="1"/>
    <col min="13058" max="13058" width="33.28515625" style="35" customWidth="1"/>
    <col min="13059" max="13059" width="8.85546875" style="35" customWidth="1"/>
    <col min="13060" max="13060" width="7.28515625" style="35" bestFit="1" customWidth="1"/>
    <col min="13061" max="13061" width="10.140625" style="35" bestFit="1" customWidth="1"/>
    <col min="13062" max="13062" width="8.5703125" style="35" customWidth="1"/>
    <col min="13063" max="13063" width="7.28515625" style="35" bestFit="1" customWidth="1"/>
    <col min="13064" max="13064" width="10.140625" style="35" bestFit="1" customWidth="1"/>
    <col min="13065" max="13065" width="8" style="35" customWidth="1"/>
    <col min="13066" max="13066" width="7.28515625" style="35" bestFit="1" customWidth="1"/>
    <col min="13067" max="13067" width="10.140625" style="35" bestFit="1" customWidth="1"/>
    <col min="13068" max="13068" width="7.140625" style="35" customWidth="1"/>
    <col min="13069" max="13069" width="7.28515625" style="35" bestFit="1" customWidth="1"/>
    <col min="13070" max="13070" width="10.140625" style="35" bestFit="1" customWidth="1"/>
    <col min="13071" max="13082" width="7.140625" style="35" customWidth="1"/>
    <col min="13083" max="13083" width="7" style="35" bestFit="1" customWidth="1"/>
    <col min="13084" max="13085" width="9.140625" style="35"/>
    <col min="13086" max="13086" width="3.7109375" style="35" bestFit="1" customWidth="1"/>
    <col min="13087" max="13087" width="7" style="35" bestFit="1" customWidth="1"/>
    <col min="13088" max="13088" width="9.140625" style="35"/>
    <col min="13089" max="13089" width="7" style="35" bestFit="1" customWidth="1"/>
    <col min="13090" max="13090" width="9.140625" style="35"/>
    <col min="13091" max="13091" width="7" style="35" bestFit="1" customWidth="1"/>
    <col min="13092" max="13312" width="9.140625" style="35"/>
    <col min="13313" max="13313" width="4.5703125" style="35" customWidth="1"/>
    <col min="13314" max="13314" width="33.28515625" style="35" customWidth="1"/>
    <col min="13315" max="13315" width="8.85546875" style="35" customWidth="1"/>
    <col min="13316" max="13316" width="7.28515625" style="35" bestFit="1" customWidth="1"/>
    <col min="13317" max="13317" width="10.140625" style="35" bestFit="1" customWidth="1"/>
    <col min="13318" max="13318" width="8.5703125" style="35" customWidth="1"/>
    <col min="13319" max="13319" width="7.28515625" style="35" bestFit="1" customWidth="1"/>
    <col min="13320" max="13320" width="10.140625" style="35" bestFit="1" customWidth="1"/>
    <col min="13321" max="13321" width="8" style="35" customWidth="1"/>
    <col min="13322" max="13322" width="7.28515625" style="35" bestFit="1" customWidth="1"/>
    <col min="13323" max="13323" width="10.140625" style="35" bestFit="1" customWidth="1"/>
    <col min="13324" max="13324" width="7.140625" style="35" customWidth="1"/>
    <col min="13325" max="13325" width="7.28515625" style="35" bestFit="1" customWidth="1"/>
    <col min="13326" max="13326" width="10.140625" style="35" bestFit="1" customWidth="1"/>
    <col min="13327" max="13338" width="7.140625" style="35" customWidth="1"/>
    <col min="13339" max="13339" width="7" style="35" bestFit="1" customWidth="1"/>
    <col min="13340" max="13341" width="9.140625" style="35"/>
    <col min="13342" max="13342" width="3.7109375" style="35" bestFit="1" customWidth="1"/>
    <col min="13343" max="13343" width="7" style="35" bestFit="1" customWidth="1"/>
    <col min="13344" max="13344" width="9.140625" style="35"/>
    <col min="13345" max="13345" width="7" style="35" bestFit="1" customWidth="1"/>
    <col min="13346" max="13346" width="9.140625" style="35"/>
    <col min="13347" max="13347" width="7" style="35" bestFit="1" customWidth="1"/>
    <col min="13348" max="13568" width="9.140625" style="35"/>
    <col min="13569" max="13569" width="4.5703125" style="35" customWidth="1"/>
    <col min="13570" max="13570" width="33.28515625" style="35" customWidth="1"/>
    <col min="13571" max="13571" width="8.85546875" style="35" customWidth="1"/>
    <col min="13572" max="13572" width="7.28515625" style="35" bestFit="1" customWidth="1"/>
    <col min="13573" max="13573" width="10.140625" style="35" bestFit="1" customWidth="1"/>
    <col min="13574" max="13574" width="8.5703125" style="35" customWidth="1"/>
    <col min="13575" max="13575" width="7.28515625" style="35" bestFit="1" customWidth="1"/>
    <col min="13576" max="13576" width="10.140625" style="35" bestFit="1" customWidth="1"/>
    <col min="13577" max="13577" width="8" style="35" customWidth="1"/>
    <col min="13578" max="13578" width="7.28515625" style="35" bestFit="1" customWidth="1"/>
    <col min="13579" max="13579" width="10.140625" style="35" bestFit="1" customWidth="1"/>
    <col min="13580" max="13580" width="7.140625" style="35" customWidth="1"/>
    <col min="13581" max="13581" width="7.28515625" style="35" bestFit="1" customWidth="1"/>
    <col min="13582" max="13582" width="10.140625" style="35" bestFit="1" customWidth="1"/>
    <col min="13583" max="13594" width="7.140625" style="35" customWidth="1"/>
    <col min="13595" max="13595" width="7" style="35" bestFit="1" customWidth="1"/>
    <col min="13596" max="13597" width="9.140625" style="35"/>
    <col min="13598" max="13598" width="3.7109375" style="35" bestFit="1" customWidth="1"/>
    <col min="13599" max="13599" width="7" style="35" bestFit="1" customWidth="1"/>
    <col min="13600" max="13600" width="9.140625" style="35"/>
    <col min="13601" max="13601" width="7" style="35" bestFit="1" customWidth="1"/>
    <col min="13602" max="13602" width="9.140625" style="35"/>
    <col min="13603" max="13603" width="7" style="35" bestFit="1" customWidth="1"/>
    <col min="13604" max="13824" width="9.140625" style="35"/>
    <col min="13825" max="13825" width="4.5703125" style="35" customWidth="1"/>
    <col min="13826" max="13826" width="33.28515625" style="35" customWidth="1"/>
    <col min="13827" max="13827" width="8.85546875" style="35" customWidth="1"/>
    <col min="13828" max="13828" width="7.28515625" style="35" bestFit="1" customWidth="1"/>
    <col min="13829" max="13829" width="10.140625" style="35" bestFit="1" customWidth="1"/>
    <col min="13830" max="13830" width="8.5703125" style="35" customWidth="1"/>
    <col min="13831" max="13831" width="7.28515625" style="35" bestFit="1" customWidth="1"/>
    <col min="13832" max="13832" width="10.140625" style="35" bestFit="1" customWidth="1"/>
    <col min="13833" max="13833" width="8" style="35" customWidth="1"/>
    <col min="13834" max="13834" width="7.28515625" style="35" bestFit="1" customWidth="1"/>
    <col min="13835" max="13835" width="10.140625" style="35" bestFit="1" customWidth="1"/>
    <col min="13836" max="13836" width="7.140625" style="35" customWidth="1"/>
    <col min="13837" max="13837" width="7.28515625" style="35" bestFit="1" customWidth="1"/>
    <col min="13838" max="13838" width="10.140625" style="35" bestFit="1" customWidth="1"/>
    <col min="13839" max="13850" width="7.140625" style="35" customWidth="1"/>
    <col min="13851" max="13851" width="7" style="35" bestFit="1" customWidth="1"/>
    <col min="13852" max="13853" width="9.140625" style="35"/>
    <col min="13854" max="13854" width="3.7109375" style="35" bestFit="1" customWidth="1"/>
    <col min="13855" max="13855" width="7" style="35" bestFit="1" customWidth="1"/>
    <col min="13856" max="13856" width="9.140625" style="35"/>
    <col min="13857" max="13857" width="7" style="35" bestFit="1" customWidth="1"/>
    <col min="13858" max="13858" width="9.140625" style="35"/>
    <col min="13859" max="13859" width="7" style="35" bestFit="1" customWidth="1"/>
    <col min="13860" max="14080" width="9.140625" style="35"/>
    <col min="14081" max="14081" width="4.5703125" style="35" customWidth="1"/>
    <col min="14082" max="14082" width="33.28515625" style="35" customWidth="1"/>
    <col min="14083" max="14083" width="8.85546875" style="35" customWidth="1"/>
    <col min="14084" max="14084" width="7.28515625" style="35" bestFit="1" customWidth="1"/>
    <col min="14085" max="14085" width="10.140625" style="35" bestFit="1" customWidth="1"/>
    <col min="14086" max="14086" width="8.5703125" style="35" customWidth="1"/>
    <col min="14087" max="14087" width="7.28515625" style="35" bestFit="1" customWidth="1"/>
    <col min="14088" max="14088" width="10.140625" style="35" bestFit="1" customWidth="1"/>
    <col min="14089" max="14089" width="8" style="35" customWidth="1"/>
    <col min="14090" max="14090" width="7.28515625" style="35" bestFit="1" customWidth="1"/>
    <col min="14091" max="14091" width="10.140625" style="35" bestFit="1" customWidth="1"/>
    <col min="14092" max="14092" width="7.140625" style="35" customWidth="1"/>
    <col min="14093" max="14093" width="7.28515625" style="35" bestFit="1" customWidth="1"/>
    <col min="14094" max="14094" width="10.140625" style="35" bestFit="1" customWidth="1"/>
    <col min="14095" max="14106" width="7.140625" style="35" customWidth="1"/>
    <col min="14107" max="14107" width="7" style="35" bestFit="1" customWidth="1"/>
    <col min="14108" max="14109" width="9.140625" style="35"/>
    <col min="14110" max="14110" width="3.7109375" style="35" bestFit="1" customWidth="1"/>
    <col min="14111" max="14111" width="7" style="35" bestFit="1" customWidth="1"/>
    <col min="14112" max="14112" width="9.140625" style="35"/>
    <col min="14113" max="14113" width="7" style="35" bestFit="1" customWidth="1"/>
    <col min="14114" max="14114" width="9.140625" style="35"/>
    <col min="14115" max="14115" width="7" style="35" bestFit="1" customWidth="1"/>
    <col min="14116" max="14336" width="9.140625" style="35"/>
    <col min="14337" max="14337" width="4.5703125" style="35" customWidth="1"/>
    <col min="14338" max="14338" width="33.28515625" style="35" customWidth="1"/>
    <col min="14339" max="14339" width="8.85546875" style="35" customWidth="1"/>
    <col min="14340" max="14340" width="7.28515625" style="35" bestFit="1" customWidth="1"/>
    <col min="14341" max="14341" width="10.140625" style="35" bestFit="1" customWidth="1"/>
    <col min="14342" max="14342" width="8.5703125" style="35" customWidth="1"/>
    <col min="14343" max="14343" width="7.28515625" style="35" bestFit="1" customWidth="1"/>
    <col min="14344" max="14344" width="10.140625" style="35" bestFit="1" customWidth="1"/>
    <col min="14345" max="14345" width="8" style="35" customWidth="1"/>
    <col min="14346" max="14346" width="7.28515625" style="35" bestFit="1" customWidth="1"/>
    <col min="14347" max="14347" width="10.140625" style="35" bestFit="1" customWidth="1"/>
    <col min="14348" max="14348" width="7.140625" style="35" customWidth="1"/>
    <col min="14349" max="14349" width="7.28515625" style="35" bestFit="1" customWidth="1"/>
    <col min="14350" max="14350" width="10.140625" style="35" bestFit="1" customWidth="1"/>
    <col min="14351" max="14362" width="7.140625" style="35" customWidth="1"/>
    <col min="14363" max="14363" width="7" style="35" bestFit="1" customWidth="1"/>
    <col min="14364" max="14365" width="9.140625" style="35"/>
    <col min="14366" max="14366" width="3.7109375" style="35" bestFit="1" customWidth="1"/>
    <col min="14367" max="14367" width="7" style="35" bestFit="1" customWidth="1"/>
    <col min="14368" max="14368" width="9.140625" style="35"/>
    <col min="14369" max="14369" width="7" style="35" bestFit="1" customWidth="1"/>
    <col min="14370" max="14370" width="9.140625" style="35"/>
    <col min="14371" max="14371" width="7" style="35" bestFit="1" customWidth="1"/>
    <col min="14372" max="14592" width="9.140625" style="35"/>
    <col min="14593" max="14593" width="4.5703125" style="35" customWidth="1"/>
    <col min="14594" max="14594" width="33.28515625" style="35" customWidth="1"/>
    <col min="14595" max="14595" width="8.85546875" style="35" customWidth="1"/>
    <col min="14596" max="14596" width="7.28515625" style="35" bestFit="1" customWidth="1"/>
    <col min="14597" max="14597" width="10.140625" style="35" bestFit="1" customWidth="1"/>
    <col min="14598" max="14598" width="8.5703125" style="35" customWidth="1"/>
    <col min="14599" max="14599" width="7.28515625" style="35" bestFit="1" customWidth="1"/>
    <col min="14600" max="14600" width="10.140625" style="35" bestFit="1" customWidth="1"/>
    <col min="14601" max="14601" width="8" style="35" customWidth="1"/>
    <col min="14602" max="14602" width="7.28515625" style="35" bestFit="1" customWidth="1"/>
    <col min="14603" max="14603" width="10.140625" style="35" bestFit="1" customWidth="1"/>
    <col min="14604" max="14604" width="7.140625" style="35" customWidth="1"/>
    <col min="14605" max="14605" width="7.28515625" style="35" bestFit="1" customWidth="1"/>
    <col min="14606" max="14606" width="10.140625" style="35" bestFit="1" customWidth="1"/>
    <col min="14607" max="14618" width="7.140625" style="35" customWidth="1"/>
    <col min="14619" max="14619" width="7" style="35" bestFit="1" customWidth="1"/>
    <col min="14620" max="14621" width="9.140625" style="35"/>
    <col min="14622" max="14622" width="3.7109375" style="35" bestFit="1" customWidth="1"/>
    <col min="14623" max="14623" width="7" style="35" bestFit="1" customWidth="1"/>
    <col min="14624" max="14624" width="9.140625" style="35"/>
    <col min="14625" max="14625" width="7" style="35" bestFit="1" customWidth="1"/>
    <col min="14626" max="14626" width="9.140625" style="35"/>
    <col min="14627" max="14627" width="7" style="35" bestFit="1" customWidth="1"/>
    <col min="14628" max="14848" width="9.140625" style="35"/>
    <col min="14849" max="14849" width="4.5703125" style="35" customWidth="1"/>
    <col min="14850" max="14850" width="33.28515625" style="35" customWidth="1"/>
    <col min="14851" max="14851" width="8.85546875" style="35" customWidth="1"/>
    <col min="14852" max="14852" width="7.28515625" style="35" bestFit="1" customWidth="1"/>
    <col min="14853" max="14853" width="10.140625" style="35" bestFit="1" customWidth="1"/>
    <col min="14854" max="14854" width="8.5703125" style="35" customWidth="1"/>
    <col min="14855" max="14855" width="7.28515625" style="35" bestFit="1" customWidth="1"/>
    <col min="14856" max="14856" width="10.140625" style="35" bestFit="1" customWidth="1"/>
    <col min="14857" max="14857" width="8" style="35" customWidth="1"/>
    <col min="14858" max="14858" width="7.28515625" style="35" bestFit="1" customWidth="1"/>
    <col min="14859" max="14859" width="10.140625" style="35" bestFit="1" customWidth="1"/>
    <col min="14860" max="14860" width="7.140625" style="35" customWidth="1"/>
    <col min="14861" max="14861" width="7.28515625" style="35" bestFit="1" customWidth="1"/>
    <col min="14862" max="14862" width="10.140625" style="35" bestFit="1" customWidth="1"/>
    <col min="14863" max="14874" width="7.140625" style="35" customWidth="1"/>
    <col min="14875" max="14875" width="7" style="35" bestFit="1" customWidth="1"/>
    <col min="14876" max="14877" width="9.140625" style="35"/>
    <col min="14878" max="14878" width="3.7109375" style="35" bestFit="1" customWidth="1"/>
    <col min="14879" max="14879" width="7" style="35" bestFit="1" customWidth="1"/>
    <col min="14880" max="14880" width="9.140625" style="35"/>
    <col min="14881" max="14881" width="7" style="35" bestFit="1" customWidth="1"/>
    <col min="14882" max="14882" width="9.140625" style="35"/>
    <col min="14883" max="14883" width="7" style="35" bestFit="1" customWidth="1"/>
    <col min="14884" max="15104" width="9.140625" style="35"/>
    <col min="15105" max="15105" width="4.5703125" style="35" customWidth="1"/>
    <col min="15106" max="15106" width="33.28515625" style="35" customWidth="1"/>
    <col min="15107" max="15107" width="8.85546875" style="35" customWidth="1"/>
    <col min="15108" max="15108" width="7.28515625" style="35" bestFit="1" customWidth="1"/>
    <col min="15109" max="15109" width="10.140625" style="35" bestFit="1" customWidth="1"/>
    <col min="15110" max="15110" width="8.5703125" style="35" customWidth="1"/>
    <col min="15111" max="15111" width="7.28515625" style="35" bestFit="1" customWidth="1"/>
    <col min="15112" max="15112" width="10.140625" style="35" bestFit="1" customWidth="1"/>
    <col min="15113" max="15113" width="8" style="35" customWidth="1"/>
    <col min="15114" max="15114" width="7.28515625" style="35" bestFit="1" customWidth="1"/>
    <col min="15115" max="15115" width="10.140625" style="35" bestFit="1" customWidth="1"/>
    <col min="15116" max="15116" width="7.140625" style="35" customWidth="1"/>
    <col min="15117" max="15117" width="7.28515625" style="35" bestFit="1" customWidth="1"/>
    <col min="15118" max="15118" width="10.140625" style="35" bestFit="1" customWidth="1"/>
    <col min="15119" max="15130" width="7.140625" style="35" customWidth="1"/>
    <col min="15131" max="15131" width="7" style="35" bestFit="1" customWidth="1"/>
    <col min="15132" max="15133" width="9.140625" style="35"/>
    <col min="15134" max="15134" width="3.7109375" style="35" bestFit="1" customWidth="1"/>
    <col min="15135" max="15135" width="7" style="35" bestFit="1" customWidth="1"/>
    <col min="15136" max="15136" width="9.140625" style="35"/>
    <col min="15137" max="15137" width="7" style="35" bestFit="1" customWidth="1"/>
    <col min="15138" max="15138" width="9.140625" style="35"/>
    <col min="15139" max="15139" width="7" style="35" bestFit="1" customWidth="1"/>
    <col min="15140" max="15360" width="9.140625" style="35"/>
    <col min="15361" max="15361" width="4.5703125" style="35" customWidth="1"/>
    <col min="15362" max="15362" width="33.28515625" style="35" customWidth="1"/>
    <col min="15363" max="15363" width="8.85546875" style="35" customWidth="1"/>
    <col min="15364" max="15364" width="7.28515625" style="35" bestFit="1" customWidth="1"/>
    <col min="15365" max="15365" width="10.140625" style="35" bestFit="1" customWidth="1"/>
    <col min="15366" max="15366" width="8.5703125" style="35" customWidth="1"/>
    <col min="15367" max="15367" width="7.28515625" style="35" bestFit="1" customWidth="1"/>
    <col min="15368" max="15368" width="10.140625" style="35" bestFit="1" customWidth="1"/>
    <col min="15369" max="15369" width="8" style="35" customWidth="1"/>
    <col min="15370" max="15370" width="7.28515625" style="35" bestFit="1" customWidth="1"/>
    <col min="15371" max="15371" width="10.140625" style="35" bestFit="1" customWidth="1"/>
    <col min="15372" max="15372" width="7.140625" style="35" customWidth="1"/>
    <col min="15373" max="15373" width="7.28515625" style="35" bestFit="1" customWidth="1"/>
    <col min="15374" max="15374" width="10.140625" style="35" bestFit="1" customWidth="1"/>
    <col min="15375" max="15386" width="7.140625" style="35" customWidth="1"/>
    <col min="15387" max="15387" width="7" style="35" bestFit="1" customWidth="1"/>
    <col min="15388" max="15389" width="9.140625" style="35"/>
    <col min="15390" max="15390" width="3.7109375" style="35" bestFit="1" customWidth="1"/>
    <col min="15391" max="15391" width="7" style="35" bestFit="1" customWidth="1"/>
    <col min="15392" max="15392" width="9.140625" style="35"/>
    <col min="15393" max="15393" width="7" style="35" bestFit="1" customWidth="1"/>
    <col min="15394" max="15394" width="9.140625" style="35"/>
    <col min="15395" max="15395" width="7" style="35" bestFit="1" customWidth="1"/>
    <col min="15396" max="15616" width="9.140625" style="35"/>
    <col min="15617" max="15617" width="4.5703125" style="35" customWidth="1"/>
    <col min="15618" max="15618" width="33.28515625" style="35" customWidth="1"/>
    <col min="15619" max="15619" width="8.85546875" style="35" customWidth="1"/>
    <col min="15620" max="15620" width="7.28515625" style="35" bestFit="1" customWidth="1"/>
    <col min="15621" max="15621" width="10.140625" style="35" bestFit="1" customWidth="1"/>
    <col min="15622" max="15622" width="8.5703125" style="35" customWidth="1"/>
    <col min="15623" max="15623" width="7.28515625" style="35" bestFit="1" customWidth="1"/>
    <col min="15624" max="15624" width="10.140625" style="35" bestFit="1" customWidth="1"/>
    <col min="15625" max="15625" width="8" style="35" customWidth="1"/>
    <col min="15626" max="15626" width="7.28515625" style="35" bestFit="1" customWidth="1"/>
    <col min="15627" max="15627" width="10.140625" style="35" bestFit="1" customWidth="1"/>
    <col min="15628" max="15628" width="7.140625" style="35" customWidth="1"/>
    <col min="15629" max="15629" width="7.28515625" style="35" bestFit="1" customWidth="1"/>
    <col min="15630" max="15630" width="10.140625" style="35" bestFit="1" customWidth="1"/>
    <col min="15631" max="15642" width="7.140625" style="35" customWidth="1"/>
    <col min="15643" max="15643" width="7" style="35" bestFit="1" customWidth="1"/>
    <col min="15644" max="15645" width="9.140625" style="35"/>
    <col min="15646" max="15646" width="3.7109375" style="35" bestFit="1" customWidth="1"/>
    <col min="15647" max="15647" width="7" style="35" bestFit="1" customWidth="1"/>
    <col min="15648" max="15648" width="9.140625" style="35"/>
    <col min="15649" max="15649" width="7" style="35" bestFit="1" customWidth="1"/>
    <col min="15650" max="15650" width="9.140625" style="35"/>
    <col min="15651" max="15651" width="7" style="35" bestFit="1" customWidth="1"/>
    <col min="15652" max="15872" width="9.140625" style="35"/>
    <col min="15873" max="15873" width="4.5703125" style="35" customWidth="1"/>
    <col min="15874" max="15874" width="33.28515625" style="35" customWidth="1"/>
    <col min="15875" max="15875" width="8.85546875" style="35" customWidth="1"/>
    <col min="15876" max="15876" width="7.28515625" style="35" bestFit="1" customWidth="1"/>
    <col min="15877" max="15877" width="10.140625" style="35" bestFit="1" customWidth="1"/>
    <col min="15878" max="15878" width="8.5703125" style="35" customWidth="1"/>
    <col min="15879" max="15879" width="7.28515625" style="35" bestFit="1" customWidth="1"/>
    <col min="15880" max="15880" width="10.140625" style="35" bestFit="1" customWidth="1"/>
    <col min="15881" max="15881" width="8" style="35" customWidth="1"/>
    <col min="15882" max="15882" width="7.28515625" style="35" bestFit="1" customWidth="1"/>
    <col min="15883" max="15883" width="10.140625" style="35" bestFit="1" customWidth="1"/>
    <col min="15884" max="15884" width="7.140625" style="35" customWidth="1"/>
    <col min="15885" max="15885" width="7.28515625" style="35" bestFit="1" customWidth="1"/>
    <col min="15886" max="15886" width="10.140625" style="35" bestFit="1" customWidth="1"/>
    <col min="15887" max="15898" width="7.140625" style="35" customWidth="1"/>
    <col min="15899" max="15899" width="7" style="35" bestFit="1" customWidth="1"/>
    <col min="15900" max="15901" width="9.140625" style="35"/>
    <col min="15902" max="15902" width="3.7109375" style="35" bestFit="1" customWidth="1"/>
    <col min="15903" max="15903" width="7" style="35" bestFit="1" customWidth="1"/>
    <col min="15904" max="15904" width="9.140625" style="35"/>
    <col min="15905" max="15905" width="7" style="35" bestFit="1" customWidth="1"/>
    <col min="15906" max="15906" width="9.140625" style="35"/>
    <col min="15907" max="15907" width="7" style="35" bestFit="1" customWidth="1"/>
    <col min="15908" max="16128" width="9.140625" style="35"/>
    <col min="16129" max="16129" width="4.5703125" style="35" customWidth="1"/>
    <col min="16130" max="16130" width="33.28515625" style="35" customWidth="1"/>
    <col min="16131" max="16131" width="8.85546875" style="35" customWidth="1"/>
    <col min="16132" max="16132" width="7.28515625" style="35" bestFit="1" customWidth="1"/>
    <col min="16133" max="16133" width="10.140625" style="35" bestFit="1" customWidth="1"/>
    <col min="16134" max="16134" width="8.5703125" style="35" customWidth="1"/>
    <col min="16135" max="16135" width="7.28515625" style="35" bestFit="1" customWidth="1"/>
    <col min="16136" max="16136" width="10.140625" style="35" bestFit="1" customWidth="1"/>
    <col min="16137" max="16137" width="8" style="35" customWidth="1"/>
    <col min="16138" max="16138" width="7.28515625" style="35" bestFit="1" customWidth="1"/>
    <col min="16139" max="16139" width="10.140625" style="35" bestFit="1" customWidth="1"/>
    <col min="16140" max="16140" width="7.140625" style="35" customWidth="1"/>
    <col min="16141" max="16141" width="7.28515625" style="35" bestFit="1" customWidth="1"/>
    <col min="16142" max="16142" width="10.140625" style="35" bestFit="1" customWidth="1"/>
    <col min="16143" max="16154" width="7.140625" style="35" customWidth="1"/>
    <col min="16155" max="16155" width="7" style="35" bestFit="1" customWidth="1"/>
    <col min="16156" max="16157" width="9.140625" style="35"/>
    <col min="16158" max="16158" width="3.7109375" style="35" bestFit="1" customWidth="1"/>
    <col min="16159" max="16159" width="7" style="35" bestFit="1" customWidth="1"/>
    <col min="16160" max="16160" width="9.140625" style="35"/>
    <col min="16161" max="16161" width="7" style="35" bestFit="1" customWidth="1"/>
    <col min="16162" max="16162" width="9.140625" style="35"/>
    <col min="16163" max="16163" width="7" style="35" bestFit="1" customWidth="1"/>
    <col min="16164" max="16384" width="9.140625" style="35"/>
  </cols>
  <sheetData>
    <row r="1" spans="1:36" x14ac:dyDescent="0.25">
      <c r="A1" s="2" t="s">
        <v>298</v>
      </c>
    </row>
    <row r="2" spans="1:36" x14ac:dyDescent="0.25">
      <c r="A2" s="127" t="s">
        <v>340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36" x14ac:dyDescent="0.25">
      <c r="A3" s="128" t="s">
        <v>349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36" ht="21.75" customHeight="1" x14ac:dyDescent="0.25">
      <c r="A4" s="71"/>
      <c r="B4" s="72"/>
      <c r="C4" s="73"/>
      <c r="D4" s="73"/>
      <c r="E4" s="73"/>
      <c r="F4" s="73"/>
      <c r="G4" s="73"/>
      <c r="H4" s="73"/>
      <c r="I4" s="73"/>
      <c r="J4" s="73"/>
      <c r="K4" s="126" t="s">
        <v>344</v>
      </c>
      <c r="L4" s="126"/>
      <c r="M4" s="126"/>
      <c r="N4" s="126"/>
      <c r="O4" s="129" t="s">
        <v>268</v>
      </c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</row>
    <row r="5" spans="1:36" x14ac:dyDescent="0.25">
      <c r="A5" s="130" t="s">
        <v>1</v>
      </c>
      <c r="B5" s="130" t="s">
        <v>299</v>
      </c>
      <c r="C5" s="123" t="s">
        <v>300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5"/>
      <c r="O5" s="131" t="s">
        <v>300</v>
      </c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22"/>
      <c r="AB5" s="122"/>
      <c r="AC5" s="122"/>
      <c r="AD5" s="122"/>
      <c r="AE5" s="122"/>
      <c r="AF5" s="122"/>
      <c r="AG5" s="122"/>
      <c r="AH5" s="122"/>
      <c r="AI5" s="122"/>
      <c r="AJ5" s="122"/>
    </row>
    <row r="6" spans="1:36" x14ac:dyDescent="0.25">
      <c r="A6" s="130"/>
      <c r="B6" s="130"/>
      <c r="C6" s="123" t="s">
        <v>301</v>
      </c>
      <c r="D6" s="124"/>
      <c r="E6" s="125"/>
      <c r="F6" s="123" t="s">
        <v>302</v>
      </c>
      <c r="G6" s="124"/>
      <c r="H6" s="125"/>
      <c r="I6" s="123" t="s">
        <v>303</v>
      </c>
      <c r="J6" s="124"/>
      <c r="K6" s="125"/>
      <c r="L6" s="123" t="s">
        <v>304</v>
      </c>
      <c r="M6" s="124"/>
      <c r="N6" s="125"/>
      <c r="O6" s="120" t="s">
        <v>301</v>
      </c>
      <c r="P6" s="120"/>
      <c r="Q6" s="120"/>
      <c r="R6" s="120" t="s">
        <v>302</v>
      </c>
      <c r="S6" s="120"/>
      <c r="T6" s="120"/>
      <c r="U6" s="120" t="s">
        <v>303</v>
      </c>
      <c r="V6" s="120"/>
      <c r="W6" s="120"/>
      <c r="X6" s="120" t="s">
        <v>304</v>
      </c>
      <c r="Y6" s="120"/>
      <c r="Z6" s="120"/>
      <c r="AA6" s="74"/>
      <c r="AB6" s="74"/>
      <c r="AC6" s="74"/>
      <c r="AD6" s="74"/>
      <c r="AE6" s="74"/>
      <c r="AF6" s="74"/>
      <c r="AG6" s="74"/>
      <c r="AH6" s="74"/>
      <c r="AI6" s="74"/>
      <c r="AJ6" s="74"/>
    </row>
    <row r="7" spans="1:36" x14ac:dyDescent="0.25">
      <c r="A7" s="130"/>
      <c r="B7" s="130"/>
      <c r="C7" s="121" t="s">
        <v>305</v>
      </c>
      <c r="D7" s="118" t="s">
        <v>306</v>
      </c>
      <c r="E7" s="118"/>
      <c r="F7" s="121" t="s">
        <v>305</v>
      </c>
      <c r="G7" s="118" t="s">
        <v>306</v>
      </c>
      <c r="H7" s="118"/>
      <c r="I7" s="121" t="s">
        <v>305</v>
      </c>
      <c r="J7" s="118" t="s">
        <v>306</v>
      </c>
      <c r="K7" s="118"/>
      <c r="L7" s="121" t="s">
        <v>305</v>
      </c>
      <c r="M7" s="118" t="s">
        <v>306</v>
      </c>
      <c r="N7" s="118"/>
      <c r="O7" s="119" t="s">
        <v>305</v>
      </c>
      <c r="P7" s="120" t="s">
        <v>306</v>
      </c>
      <c r="Q7" s="120"/>
      <c r="R7" s="119" t="s">
        <v>305</v>
      </c>
      <c r="S7" s="120" t="s">
        <v>306</v>
      </c>
      <c r="T7" s="120"/>
      <c r="U7" s="119" t="s">
        <v>305</v>
      </c>
      <c r="V7" s="120" t="s">
        <v>306</v>
      </c>
      <c r="W7" s="120"/>
      <c r="X7" s="119" t="s">
        <v>305</v>
      </c>
      <c r="Y7" s="120" t="s">
        <v>306</v>
      </c>
      <c r="Z7" s="120"/>
    </row>
    <row r="8" spans="1:36" x14ac:dyDescent="0.25">
      <c r="A8" s="130"/>
      <c r="B8" s="130"/>
      <c r="C8" s="118"/>
      <c r="D8" s="75" t="s">
        <v>307</v>
      </c>
      <c r="E8" s="75" t="s">
        <v>308</v>
      </c>
      <c r="F8" s="118"/>
      <c r="G8" s="75" t="s">
        <v>307</v>
      </c>
      <c r="H8" s="75" t="s">
        <v>308</v>
      </c>
      <c r="I8" s="118"/>
      <c r="J8" s="75" t="s">
        <v>307</v>
      </c>
      <c r="K8" s="75" t="s">
        <v>308</v>
      </c>
      <c r="L8" s="118"/>
      <c r="M8" s="75" t="s">
        <v>307</v>
      </c>
      <c r="N8" s="75" t="s">
        <v>308</v>
      </c>
      <c r="O8" s="120"/>
      <c r="P8" s="76" t="s">
        <v>307</v>
      </c>
      <c r="Q8" s="76" t="s">
        <v>308</v>
      </c>
      <c r="R8" s="120"/>
      <c r="S8" s="76" t="s">
        <v>307</v>
      </c>
      <c r="T8" s="76" t="s">
        <v>308</v>
      </c>
      <c r="U8" s="120"/>
      <c r="V8" s="76" t="s">
        <v>307</v>
      </c>
      <c r="W8" s="76" t="s">
        <v>308</v>
      </c>
      <c r="X8" s="120"/>
      <c r="Y8" s="76" t="s">
        <v>307</v>
      </c>
      <c r="Z8" s="76" t="s">
        <v>308</v>
      </c>
    </row>
    <row r="9" spans="1:36" s="2" customFormat="1" x14ac:dyDescent="0.25">
      <c r="A9" s="65"/>
      <c r="B9" s="65" t="s">
        <v>309</v>
      </c>
      <c r="C9" s="77"/>
      <c r="D9" s="77">
        <f>SUM('[4]Đông bắc'!D9,'[4]Tây bắc'!D9,[4]ĐBSHồng!D9,'[4]bắc TB'!D9,'[4]Nam TB'!D9,'[4]Tây Nguyên'!D9,'[4]Đông Nam bộ'!D9,[4]ĐBSCLOng!D9)</f>
        <v>58681.523999999998</v>
      </c>
      <c r="E9" s="77">
        <f>SUM('[4]Đông bắc'!E9,'[4]Tây bắc'!E9,[4]ĐBSHồng!E9,'[4]bắc TB'!E9,'[4]Nam TB'!E9,'[4]Tây Nguyên'!E9,'[4]Đông Nam bộ'!E9,[4]ĐBSCLOng!E9)</f>
        <v>130679.92</v>
      </c>
      <c r="F9" s="77"/>
      <c r="G9" s="77">
        <f>SUM('[4]Đông bắc'!G9,'[4]Tây bắc'!G9,[4]ĐBSHồng!G9,'[4]bắc TB'!G9,'[4]Nam TB'!G9,'[4]Tây Nguyên'!G9,'[4]Đông Nam bộ'!G9,[4]ĐBSCLOng!G9)</f>
        <v>35728.100000000006</v>
      </c>
      <c r="H9" s="77">
        <f>SUM('[4]Đông bắc'!H9,'[4]Tây bắc'!H9,[4]ĐBSHồng!H9,'[4]bắc TB'!H9,'[4]Nam TB'!H9,'[4]Tây Nguyên'!H9,'[4]Đông Nam bộ'!H9,[4]ĐBSCLOng!H9)</f>
        <v>799842.33510500006</v>
      </c>
      <c r="I9" s="77"/>
      <c r="J9" s="77">
        <f>SUM('[4]Đông bắc'!J9,'[4]Tây bắc'!J9,[4]ĐBSHồng!J9,'[4]bắc TB'!J9,'[4]Nam TB'!J9,'[4]Tây Nguyên'!J9,'[4]Đông Nam bộ'!J9,[4]ĐBSCLOng!J9)</f>
        <v>83918.03</v>
      </c>
      <c r="K9" s="77">
        <f>SUM('[4]Đông bắc'!K9,'[4]Tây bắc'!K9,[4]ĐBSHồng!K9,'[4]bắc TB'!K9,'[4]Nam TB'!K9,'[4]Tây Nguyên'!K9,'[4]Đông Nam bộ'!K9,[4]ĐBSCLOng!K9)</f>
        <v>630007.60510499997</v>
      </c>
      <c r="L9" s="77"/>
      <c r="M9" s="77">
        <f>SUM('[4]Đông bắc'!M9,'[4]Tây bắc'!M9,[4]ĐBSHồng!M9,'[4]bắc TB'!M9,'[4]Nam TB'!M9,'[4]Tây Nguyên'!M9,'[4]Đông Nam bộ'!M9,[4]ĐBSCLOng!M9)</f>
        <v>31005.626</v>
      </c>
      <c r="N9" s="77">
        <f>SUM('[4]Đông bắc'!N9,'[4]Tây bắc'!N9,[4]ĐBSHồng!N9,'[4]bắc TB'!N9,'[4]Nam TB'!N9,'[4]Tây Nguyên'!N9,'[4]Đông Nam bộ'!N9,[4]ĐBSCLOng!N9)</f>
        <v>1264060.635</v>
      </c>
      <c r="O9" s="58">
        <f>SUM('[4]Đông bắc'!O9,'[4]Tây bắc'!O9,[4]ĐBSHồng!O9,'[4]bắc TB'!O9,'[4]Nam TB'!O9,'[4]Tây Nguyên'!O9,'[4]Đông Nam bộ'!O9,[4]ĐBSCLOng!O9)</f>
        <v>3</v>
      </c>
      <c r="P9" s="58">
        <f>SUM('[4]Đông bắc'!P9,'[4]Tây bắc'!P9,[4]ĐBSHồng!P9,'[4]bắc TB'!P9,'[4]Nam TB'!P9,'[4]Tây Nguyên'!P9,'[4]Đông Nam bộ'!P9,[4]ĐBSCLOng!P9)</f>
        <v>46</v>
      </c>
      <c r="Q9" s="58">
        <f>SUM('[4]Đông bắc'!Q9,'[4]Tây bắc'!Q9,[4]ĐBSHồng!Q9,'[4]bắc TB'!Q9,'[4]Nam TB'!Q9,'[4]Tây Nguyên'!Q9,'[4]Đông Nam bộ'!Q9,[4]ĐBSCLOng!Q9)</f>
        <v>45</v>
      </c>
      <c r="R9" s="58">
        <f>SUM('[4]Đông bắc'!R9,'[4]Tây bắc'!R9,[4]ĐBSHồng!R9,'[4]bắc TB'!R9,'[4]Nam TB'!R9,'[4]Tây Nguyên'!R9,'[4]Đông Nam bộ'!R9,[4]ĐBSCLOng!R9)</f>
        <v>2</v>
      </c>
      <c r="S9" s="58">
        <f>SUM('[4]Đông bắc'!S9,'[4]Tây bắc'!S9,[4]ĐBSHồng!S9,'[4]bắc TB'!S9,'[4]Nam TB'!S9,'[4]Tây Nguyên'!S9,'[4]Đông Nam bộ'!S9,[4]ĐBSCLOng!S9)</f>
        <v>46</v>
      </c>
      <c r="T9" s="58">
        <f>SUM('[4]Đông bắc'!T9,'[4]Tây bắc'!T9,[4]ĐBSHồng!T9,'[4]bắc TB'!T9,'[4]Nam TB'!T9,'[4]Tây Nguyên'!T9,'[4]Đông Nam bộ'!T9,[4]ĐBSCLOng!T9)</f>
        <v>46</v>
      </c>
      <c r="U9" s="58">
        <f>SUM('[4]Đông bắc'!U9,'[4]Tây bắc'!U9,[4]ĐBSHồng!U9,'[4]bắc TB'!U9,'[4]Nam TB'!U9,'[4]Tây Nguyên'!U9,'[4]Đông Nam bộ'!U9,[4]ĐBSCLOng!U9)</f>
        <v>2</v>
      </c>
      <c r="V9" s="58">
        <f>SUM('[4]Đông bắc'!V9,'[4]Tây bắc'!V9,[4]ĐBSHồng!V9,'[4]bắc TB'!V9,'[4]Nam TB'!V9,'[4]Tây Nguyên'!V9,'[4]Đông Nam bộ'!V9,[4]ĐBSCLOng!V9)</f>
        <v>46</v>
      </c>
      <c r="W9" s="58">
        <f>SUM('[4]Đông bắc'!W9,'[4]Tây bắc'!W9,[4]ĐBSHồng!W9,'[4]bắc TB'!W9,'[4]Nam TB'!W9,'[4]Tây Nguyên'!W9,'[4]Đông Nam bộ'!W9,[4]ĐBSCLOng!W9)</f>
        <v>45</v>
      </c>
      <c r="X9" s="58">
        <f>SUM('[4]Đông bắc'!X9,'[4]Tây bắc'!X9,[4]ĐBSHồng!X9,'[4]bắc TB'!X9,'[4]Nam TB'!X9,'[4]Tây Nguyên'!X9,'[4]Đông Nam bộ'!X9,[4]ĐBSCLOng!X9)</f>
        <v>0</v>
      </c>
      <c r="Y9" s="58">
        <f>SUM('[4]Đông bắc'!Y9,'[4]Tây bắc'!Y9,[4]ĐBSHồng!Y9,'[4]bắc TB'!Y9,'[4]Nam TB'!Y9,'[4]Tây Nguyên'!Y9,'[4]Đông Nam bộ'!Y9,[4]ĐBSCLOng!Y9)</f>
        <v>42</v>
      </c>
      <c r="Z9" s="58">
        <f>SUM('[4]Đông bắc'!Z9,'[4]Tây bắc'!Z9,[4]ĐBSHồng!Z9,'[4]bắc TB'!Z9,'[4]Nam TB'!Z9,'[4]Tây Nguyên'!Z9,'[4]Đông Nam bộ'!Z9,[4]ĐBSCLOng!Z9)</f>
        <v>42</v>
      </c>
    </row>
    <row r="10" spans="1:36" s="2" customFormat="1" ht="33" x14ac:dyDescent="0.25">
      <c r="A10" s="65" t="s">
        <v>42</v>
      </c>
      <c r="B10" s="78" t="s">
        <v>310</v>
      </c>
      <c r="C10" s="77"/>
      <c r="D10" s="77">
        <f>SUM('[4]Đông bắc'!D10,'[4]Tây bắc'!D10,[4]ĐBSHồng!D10,'[4]bắc TB'!D10,'[4]Nam TB'!D10,'[4]Tây Nguyên'!D10,'[4]Đông Nam bộ'!D10,[4]ĐBSCLOng!D10)</f>
        <v>56299.417000000001</v>
      </c>
      <c r="E10" s="77">
        <f>SUM('[4]Đông bắc'!E10,'[4]Tây bắc'!E10,[4]ĐBSHồng!E10,'[4]bắc TB'!E10,'[4]Nam TB'!E10,'[4]Tây Nguyên'!E10,'[4]Đông Nam bộ'!E10,[4]ĐBSCLOng!E10)</f>
        <v>107365.511</v>
      </c>
      <c r="F10" s="77"/>
      <c r="G10" s="77">
        <f>SUM('[4]Đông bắc'!G10,'[4]Tây bắc'!G10,[4]ĐBSHồng!G10,'[4]bắc TB'!G10,'[4]Nam TB'!G10,'[4]Tây Nguyên'!G10,'[4]Đông Nam bộ'!G10,[4]ĐBSCLOng!G10)</f>
        <v>30411.100000000002</v>
      </c>
      <c r="H10" s="77">
        <f>SUM('[4]Đông bắc'!H10,'[4]Tây bắc'!H10,[4]ĐBSHồng!H10,'[4]bắc TB'!H10,'[4]Nam TB'!H10,'[4]Tây Nguyên'!H10,'[4]Đông Nam bộ'!H10,[4]ĐBSCLOng!H10)</f>
        <v>428788.33510500001</v>
      </c>
      <c r="I10" s="77"/>
      <c r="J10" s="77">
        <f>SUM('[4]Đông bắc'!J10,'[4]Tây bắc'!J10,[4]ĐBSHồng!J10,'[4]bắc TB'!J10,'[4]Nam TB'!J10,'[4]Tây Nguyên'!J10,'[4]Đông Nam bộ'!J10,[4]ĐBSCLOng!J10)</f>
        <v>33167.03</v>
      </c>
      <c r="K10" s="77">
        <f>SUM('[4]Đông bắc'!K10,'[4]Tây bắc'!K10,[4]ĐBSHồng!K10,'[4]bắc TB'!K10,'[4]Nam TB'!K10,'[4]Tây Nguyên'!K10,'[4]Đông Nam bộ'!K10,[4]ĐBSCLOng!K10)</f>
        <v>234168.61510499998</v>
      </c>
      <c r="L10" s="77"/>
      <c r="M10" s="77">
        <f>SUM('[4]Đông bắc'!M10,'[4]Tây bắc'!M10,[4]ĐBSHồng!M10,'[4]bắc TB'!M10,'[4]Nam TB'!M10,'[4]Tây Nguyên'!M10,'[4]Đông Nam bộ'!M10,[4]ĐBSCLOng!M10)</f>
        <v>21858.626</v>
      </c>
      <c r="N10" s="77">
        <f>SUM('[4]Đông bắc'!N10,'[4]Tây bắc'!N10,[4]ĐBSHồng!N10,'[4]bắc TB'!N10,'[4]Nam TB'!N10,'[4]Tây Nguyên'!N10,'[4]Đông Nam bộ'!N10,[4]ĐBSCLOng!N10)</f>
        <v>263026.63500000001</v>
      </c>
      <c r="O10" s="58">
        <f>SUM('[4]Đông bắc'!O10,'[4]Tây bắc'!O10,[4]ĐBSHồng!O10,'[4]bắc TB'!O10,'[4]Nam TB'!O10,'[4]Tây Nguyên'!O10,'[4]Đông Nam bộ'!O10,[4]ĐBSCLOng!O10)</f>
        <v>4</v>
      </c>
      <c r="P10" s="58">
        <f>SUM('[4]Đông bắc'!P10,'[4]Tây bắc'!P10,[4]ĐBSHồng!P10,'[4]bắc TB'!P10,'[4]Nam TB'!P10,'[4]Tây Nguyên'!P10,'[4]Đông Nam bộ'!P10,[4]ĐBSCLOng!P10)</f>
        <v>46</v>
      </c>
      <c r="Q10" s="58">
        <f>SUM('[4]Đông bắc'!Q10,'[4]Tây bắc'!Q10,[4]ĐBSHồng!Q10,'[4]bắc TB'!Q10,'[4]Nam TB'!Q10,'[4]Tây Nguyên'!Q10,'[4]Đông Nam bộ'!Q10,[4]ĐBSCLOng!Q10)</f>
        <v>45</v>
      </c>
      <c r="R10" s="58">
        <f>SUM('[4]Đông bắc'!R10,'[4]Tây bắc'!R10,[4]ĐBSHồng!R10,'[4]bắc TB'!R10,'[4]Nam TB'!R10,'[4]Tây Nguyên'!R10,'[4]Đông Nam bộ'!R10,[4]ĐBSCLOng!R10)</f>
        <v>3</v>
      </c>
      <c r="S10" s="58">
        <f>SUM('[4]Đông bắc'!S10,'[4]Tây bắc'!S10,[4]ĐBSHồng!S10,'[4]bắc TB'!S10,'[4]Nam TB'!S10,'[4]Tây Nguyên'!S10,'[4]Đông Nam bộ'!S10,[4]ĐBSCLOng!S10)</f>
        <v>46</v>
      </c>
      <c r="T10" s="58">
        <f>SUM('[4]Đông bắc'!T10,'[4]Tây bắc'!T10,[4]ĐBSHồng!T10,'[4]bắc TB'!T10,'[4]Nam TB'!T10,'[4]Tây Nguyên'!T10,'[4]Đông Nam bộ'!T10,[4]ĐBSCLOng!T10)</f>
        <v>46</v>
      </c>
      <c r="U10" s="58">
        <f>SUM('[4]Đông bắc'!U10,'[4]Tây bắc'!U10,[4]ĐBSHồng!U10,'[4]bắc TB'!U10,'[4]Nam TB'!U10,'[4]Tây Nguyên'!U10,'[4]Đông Nam bộ'!U10,[4]ĐBSCLOng!U10)</f>
        <v>3</v>
      </c>
      <c r="V10" s="58">
        <f>SUM('[4]Đông bắc'!V10,'[4]Tây bắc'!V10,[4]ĐBSHồng!V10,'[4]bắc TB'!V10,'[4]Nam TB'!V10,'[4]Tây Nguyên'!V10,'[4]Đông Nam bộ'!V10,[4]ĐBSCLOng!V10)</f>
        <v>46</v>
      </c>
      <c r="W10" s="58">
        <f>SUM('[4]Đông bắc'!W10,'[4]Tây bắc'!W10,[4]ĐBSHồng!W10,'[4]bắc TB'!W10,'[4]Nam TB'!W10,'[4]Tây Nguyên'!W10,'[4]Đông Nam bộ'!W10,[4]ĐBSCLOng!W10)</f>
        <v>45</v>
      </c>
      <c r="X10" s="58">
        <f>SUM('[4]Đông bắc'!X10,'[4]Tây bắc'!X10,[4]ĐBSHồng!X10,'[4]bắc TB'!X10,'[4]Nam TB'!X10,'[4]Tây Nguyên'!X10,'[4]Đông Nam bộ'!X10,[4]ĐBSCLOng!X10)</f>
        <v>0</v>
      </c>
      <c r="Y10" s="58">
        <f>SUM('[4]Đông bắc'!Y10,'[4]Tây bắc'!Y10,[4]ĐBSHồng!Y10,'[4]bắc TB'!Y10,'[4]Nam TB'!Y10,'[4]Tây Nguyên'!Y10,'[4]Đông Nam bộ'!Y10,[4]ĐBSCLOng!Y10)</f>
        <v>42</v>
      </c>
      <c r="Z10" s="58">
        <f>SUM('[4]Đông bắc'!Z10,'[4]Tây bắc'!Z10,[4]ĐBSHồng!Z10,'[4]bắc TB'!Z10,'[4]Nam TB'!Z10,'[4]Tây Nguyên'!Z10,'[4]Đông Nam bộ'!Z10,[4]ĐBSCLOng!Z10)</f>
        <v>42</v>
      </c>
    </row>
    <row r="11" spans="1:36" x14ac:dyDescent="0.25">
      <c r="A11" s="58">
        <v>1</v>
      </c>
      <c r="B11" s="58" t="s">
        <v>311</v>
      </c>
      <c r="C11" s="77">
        <f>SUM('[4]Đông bắc'!C11,'[4]Tây bắc'!C11,[4]ĐBSHồng!C11,'[4]bắc TB'!C11,'[4]Nam TB'!C11,'[4]Tây Nguyên'!C11,'[4]Đông Nam bộ'!C11,[4]ĐBSCLOng!C11)</f>
        <v>5029</v>
      </c>
      <c r="D11" s="77">
        <f>SUM('[4]Đông bắc'!D11,'[4]Tây bắc'!D11,[4]ĐBSHồng!D11,'[4]bắc TB'!D11,'[4]Nam TB'!D11,'[4]Tây Nguyên'!D11,'[4]Đông Nam bộ'!D11,[4]ĐBSCLOng!D11)</f>
        <v>2714.25</v>
      </c>
      <c r="E11" s="77">
        <f>SUM('[4]Đông bắc'!E11,'[4]Tây bắc'!E11,[4]ĐBSHồng!E11,'[4]bắc TB'!E11,'[4]Nam TB'!E11,'[4]Tây Nguyên'!E11,'[4]Đông Nam bộ'!E11,[4]ĐBSCLOng!E11)</f>
        <v>2178.1860000000001</v>
      </c>
      <c r="F11" s="77">
        <f>SUM('[4]Đông bắc'!F11,'[4]Tây bắc'!F11,[4]ĐBSHồng!F11,'[4]bắc TB'!F11,'[4]Nam TB'!F11,'[4]Tây Nguyên'!F11,'[4]Đông Nam bộ'!F11,[4]ĐBSCLOng!F11)</f>
        <v>4444.8999999999996</v>
      </c>
      <c r="G11" s="77">
        <f>SUM('[4]Đông bắc'!G11,'[4]Tây bắc'!G11,[4]ĐBSHồng!G11,'[4]bắc TB'!G11,'[4]Nam TB'!G11,'[4]Tây Nguyên'!G11,'[4]Đông Nam bộ'!G11,[4]ĐBSCLOng!G11)</f>
        <v>1815.1699999999998</v>
      </c>
      <c r="H11" s="77">
        <f>SUM('[4]Đông bắc'!H11,'[4]Tây bắc'!H11,[4]ĐBSHồng!H11,'[4]bắc TB'!H11,'[4]Nam TB'!H11,'[4]Tây Nguyên'!H11,'[4]Đông Nam bộ'!H11,[4]ĐBSCLOng!H11)</f>
        <v>1789.2670000000001</v>
      </c>
      <c r="I11" s="77">
        <f>SUM('[4]Đông bắc'!I11,'[4]Tây bắc'!I11,[4]ĐBSHồng!I11,'[4]bắc TB'!I11,'[4]Nam TB'!I11,'[4]Tây Nguyên'!I11,'[4]Đông Nam bộ'!I11,[4]ĐBSCLOng!I11)</f>
        <v>4406</v>
      </c>
      <c r="J11" s="77">
        <f>SUM('[4]Đông bắc'!J11,'[4]Tây bắc'!J11,[4]ĐBSHồng!J11,'[4]bắc TB'!J11,'[4]Nam TB'!J11,'[4]Tây Nguyên'!J11,'[4]Đông Nam bộ'!J11,[4]ĐBSCLOng!J11)</f>
        <v>1839.08</v>
      </c>
      <c r="K11" s="77">
        <f>SUM('[4]Đông bắc'!K11,'[4]Tây bắc'!K11,[4]ĐBSHồng!K11,'[4]bắc TB'!K11,'[4]Nam TB'!K11,'[4]Tây Nguyên'!K11,'[4]Đông Nam bộ'!K11,[4]ĐBSCLOng!K11)</f>
        <v>2365.6329999999998</v>
      </c>
      <c r="L11" s="77">
        <f>SUM('[4]Đông bắc'!L11,'[4]Tây bắc'!L11,[4]ĐBSHồng!L11,'[4]bắc TB'!L11,'[4]Nam TB'!L11,'[4]Tây Nguyên'!L11,'[4]Đông Nam bộ'!L11,[4]ĐBSCLOng!L11)</f>
        <v>4230</v>
      </c>
      <c r="M11" s="77">
        <f>SUM('[4]Đông bắc'!M11,'[4]Tây bắc'!M11,[4]ĐBSHồng!M11,'[4]bắc TB'!M11,'[4]Nam TB'!M11,'[4]Tây Nguyên'!M11,'[4]Đông Nam bộ'!M11,[4]ĐBSCLOng!M11)</f>
        <v>1687.52</v>
      </c>
      <c r="N11" s="77">
        <f>SUM('[4]Đông bắc'!N11,'[4]Tây bắc'!N11,[4]ĐBSHồng!N11,'[4]bắc TB'!N11,'[4]Nam TB'!N11,'[4]Tây Nguyên'!N11,'[4]Đông Nam bộ'!N11,[4]ĐBSCLOng!N11)</f>
        <v>4286</v>
      </c>
      <c r="O11" s="58">
        <f>SUM('[4]Đông bắc'!O11,'[4]Tây bắc'!O11,[4]ĐBSHồng!O11,'[4]bắc TB'!O11,'[4]Nam TB'!O11,'[4]Tây Nguyên'!O11,'[4]Đông Nam bộ'!O11,[4]ĐBSCLOng!O11)</f>
        <v>15</v>
      </c>
      <c r="P11" s="58">
        <f>SUM('[4]Đông bắc'!P11,'[4]Tây bắc'!P11,[4]ĐBSHồng!P11,'[4]bắc TB'!P11,'[4]Nam TB'!P11,'[4]Tây Nguyên'!P11,'[4]Đông Nam bộ'!P11,[4]ĐBSCLOng!P11)</f>
        <v>9</v>
      </c>
      <c r="Q11" s="58">
        <f>SUM('[4]Đông bắc'!Q11,'[4]Tây bắc'!Q11,[4]ĐBSHồng!Q11,'[4]bắc TB'!Q11,'[4]Nam TB'!Q11,'[4]Tây Nguyên'!Q11,'[4]Đông Nam bộ'!Q11,[4]ĐBSCLOng!Q11)</f>
        <v>9</v>
      </c>
      <c r="R11" s="58">
        <f>SUM('[4]Đông bắc'!R11,'[4]Tây bắc'!R11,[4]ĐBSHồng!R11,'[4]bắc TB'!R11,'[4]Nam TB'!R11,'[4]Tây Nguyên'!R11,'[4]Đông Nam bộ'!R11,[4]ĐBSCLOng!R11)</f>
        <v>16</v>
      </c>
      <c r="S11" s="58">
        <f>SUM('[4]Đông bắc'!S11,'[4]Tây bắc'!S11,[4]ĐBSHồng!S11,'[4]bắc TB'!S11,'[4]Nam TB'!S11,'[4]Tây Nguyên'!S11,'[4]Đông Nam bộ'!S11,[4]ĐBSCLOng!S11)</f>
        <v>8</v>
      </c>
      <c r="T11" s="58">
        <f>SUM('[4]Đông bắc'!T11,'[4]Tây bắc'!T11,[4]ĐBSHồng!T11,'[4]bắc TB'!T11,'[4]Nam TB'!T11,'[4]Tây Nguyên'!T11,'[4]Đông Nam bộ'!T11,[4]ĐBSCLOng!T11)</f>
        <v>10</v>
      </c>
      <c r="U11" s="58">
        <f>SUM('[4]Đông bắc'!U11,'[4]Tây bắc'!U11,[4]ĐBSHồng!U11,'[4]bắc TB'!U11,'[4]Nam TB'!U11,'[4]Tây Nguyên'!U11,'[4]Đông Nam bộ'!U11,[4]ĐBSCLOng!U11)</f>
        <v>16</v>
      </c>
      <c r="V11" s="58">
        <f>SUM('[4]Đông bắc'!V11,'[4]Tây bắc'!V11,[4]ĐBSHồng!V11,'[4]bắc TB'!V11,'[4]Nam TB'!V11,'[4]Tây Nguyên'!V11,'[4]Đông Nam bộ'!V11,[4]ĐBSCLOng!V11)</f>
        <v>11</v>
      </c>
      <c r="W11" s="58">
        <f>SUM('[4]Đông bắc'!W11,'[4]Tây bắc'!W11,[4]ĐBSHồng!W11,'[4]bắc TB'!W11,'[4]Nam TB'!W11,'[4]Tây Nguyên'!W11,'[4]Đông Nam bộ'!W11,[4]ĐBSCLOng!W11)</f>
        <v>11</v>
      </c>
      <c r="X11" s="58">
        <f>SUM('[4]Đông bắc'!X11,'[4]Tây bắc'!X11,[4]ĐBSHồng!X11,'[4]bắc TB'!X11,'[4]Nam TB'!X11,'[4]Tây Nguyên'!X11,'[4]Đông Nam bộ'!X11,[4]ĐBSCLOng!X11)</f>
        <v>17</v>
      </c>
      <c r="Y11" s="58">
        <f>SUM('[4]Đông bắc'!Y11,'[4]Tây bắc'!Y11,[4]ĐBSHồng!Y11,'[4]bắc TB'!Y11,'[4]Nam TB'!Y11,'[4]Tây Nguyên'!Y11,'[4]Đông Nam bộ'!Y11,[4]ĐBSCLOng!Y11)</f>
        <v>9</v>
      </c>
      <c r="Z11" s="58">
        <f>SUM('[4]Đông bắc'!Z11,'[4]Tây bắc'!Z11,[4]ĐBSHồng!Z11,'[4]bắc TB'!Z11,'[4]Nam TB'!Z11,'[4]Tây Nguyên'!Z11,'[4]Đông Nam bộ'!Z11,[4]ĐBSCLOng!Z11)</f>
        <v>12</v>
      </c>
    </row>
    <row r="12" spans="1:36" x14ac:dyDescent="0.25">
      <c r="A12" s="58">
        <v>2</v>
      </c>
      <c r="B12" s="58" t="s">
        <v>312</v>
      </c>
      <c r="C12" s="77">
        <f>SUM('[4]Đông bắc'!C12,'[4]Tây bắc'!C12,[4]ĐBSHồng!C12,'[4]bắc TB'!C12,'[4]Nam TB'!C12,'[4]Tây Nguyên'!C12,'[4]Đông Nam bộ'!C12,[4]ĐBSCLOng!C12)</f>
        <v>13816</v>
      </c>
      <c r="D12" s="77">
        <f>SUM('[4]Đông bắc'!D12,'[4]Tây bắc'!D12,[4]ĐBSHồng!D12,'[4]bắc TB'!D12,'[4]Nam TB'!D12,'[4]Tây Nguyên'!D12,'[4]Đông Nam bộ'!D12,[4]ĐBSCLOng!D12)</f>
        <v>10895.725</v>
      </c>
      <c r="E12" s="77">
        <f>SUM('[4]Đông bắc'!E12,'[4]Tây bắc'!E12,[4]ĐBSHồng!E12,'[4]bắc TB'!E12,'[4]Nam TB'!E12,'[4]Tây Nguyên'!E12,'[4]Đông Nam bộ'!E12,[4]ĐBSCLOng!E12)</f>
        <v>4397.7999999999993</v>
      </c>
      <c r="F12" s="82">
        <f>SUM('[4]Đông bắc'!F12,'[4]Tây bắc'!F12,[4]ĐBSHồng!F12,'[4]bắc TB'!F12,'[4]Nam TB'!F12,'[4]Tây Nguyên'!F12,'[4]Đông Nam bộ'!F12,[4]ĐBSCLOng!F12)</f>
        <v>14786</v>
      </c>
      <c r="G12" s="77">
        <f>SUM('[4]Đông bắc'!G12,'[4]Tây bắc'!G12,[4]ĐBSHồng!G12,'[4]bắc TB'!G12,'[4]Nam TB'!G12,'[4]Tây Nguyên'!G12,'[4]Đông Nam bộ'!G12,[4]ĐBSCLOng!G12)</f>
        <v>8982.26</v>
      </c>
      <c r="H12" s="77">
        <f>SUM('[4]Đông bắc'!H12,'[4]Tây bắc'!H12,[4]ĐBSHồng!H12,'[4]bắc TB'!H12,'[4]Nam TB'!H12,'[4]Tây Nguyên'!H12,'[4]Đông Nam bộ'!H12,[4]ĐBSCLOng!H12)</f>
        <v>292570.75599999999</v>
      </c>
      <c r="I12" s="77">
        <f>SUM('[4]Đông bắc'!I12,'[4]Tây bắc'!I12,[4]ĐBSHồng!I12,'[4]bắc TB'!I12,'[4]Nam TB'!I12,'[4]Tây Nguyên'!I12,'[4]Đông Nam bộ'!I12,[4]ĐBSCLOng!I12)</f>
        <v>20814</v>
      </c>
      <c r="J12" s="77">
        <f>SUM('[4]Đông bắc'!J12,'[4]Tây bắc'!J12,[4]ĐBSHồng!J12,'[4]bắc TB'!J12,'[4]Nam TB'!J12,'[4]Tây Nguyên'!J12,'[4]Đông Nam bộ'!J12,[4]ĐBSCLOng!J12)</f>
        <v>9675.9500000000007</v>
      </c>
      <c r="K12" s="77">
        <f>SUM('[4]Đông bắc'!K12,'[4]Tây bắc'!K12,[4]ĐBSHồng!K12,'[4]bắc TB'!K12,'[4]Nam TB'!K12,'[4]Tây Nguyên'!K12,'[4]Đông Nam bộ'!K12,[4]ĐBSCLOng!K12)</f>
        <v>9567.119999999999</v>
      </c>
      <c r="L12" s="82">
        <f>SUM('[4]Đông bắc'!L12,'[4]Tây bắc'!L12,[4]ĐBSHồng!L12,'[4]bắc TB'!L12,'[4]Nam TB'!L12,'[4]Tây Nguyên'!L12,'[4]Đông Nam bộ'!L12,[4]ĐBSCLOng!L12)</f>
        <v>19857</v>
      </c>
      <c r="M12" s="77">
        <f>SUM('[4]Đông bắc'!M12,'[4]Tây bắc'!M12,[4]ĐBSHồng!M12,'[4]bắc TB'!M12,'[4]Nam TB'!M12,'[4]Tây Nguyên'!M12,'[4]Đông Nam bộ'!M12,[4]ĐBSCLOng!M12)</f>
        <v>7278.1260000000002</v>
      </c>
      <c r="N12" s="77">
        <f>SUM('[4]Đông bắc'!N12,'[4]Tây bắc'!N12,[4]ĐBSHồng!N12,'[4]bắc TB'!N12,'[4]Nam TB'!N12,'[4]Tây Nguyên'!N12,'[4]Đông Nam bộ'!N12,[4]ĐBSCLOng!N12)</f>
        <v>8357.6749999999993</v>
      </c>
      <c r="O12" s="58">
        <f>SUM('[4]Đông bắc'!O12,'[4]Tây bắc'!O12,[4]ĐBSHồng!O12,'[4]bắc TB'!O12,'[4]Nam TB'!O12,'[4]Tây Nguyên'!O12,'[4]Đông Nam bộ'!O12,[4]ĐBSCLOng!O12)</f>
        <v>31</v>
      </c>
      <c r="P12" s="58">
        <f>SUM('[4]Đông bắc'!P12,'[4]Tây bắc'!P12,[4]ĐBSHồng!P12,'[4]bắc TB'!P12,'[4]Nam TB'!P12,'[4]Tây Nguyên'!P12,'[4]Đông Nam bộ'!P12,[4]ĐBSCLOng!P12)</f>
        <v>24</v>
      </c>
      <c r="Q12" s="58">
        <f>SUM('[4]Đông bắc'!Q12,'[4]Tây bắc'!Q12,[4]ĐBSHồng!Q12,'[4]bắc TB'!Q12,'[4]Nam TB'!Q12,'[4]Tây Nguyên'!Q12,'[4]Đông Nam bộ'!Q12,[4]ĐBSCLOng!Q12)</f>
        <v>20</v>
      </c>
      <c r="R12" s="58">
        <f>SUM('[4]Đông bắc'!R12,'[4]Tây bắc'!R12,[4]ĐBSHồng!R12,'[4]bắc TB'!R12,'[4]Nam TB'!R12,'[4]Tây Nguyên'!R12,'[4]Đông Nam bộ'!R12,[4]ĐBSCLOng!R12)</f>
        <v>31</v>
      </c>
      <c r="S12" s="58">
        <f>SUM('[4]Đông bắc'!S12,'[4]Tây bắc'!S12,[4]ĐBSHồng!S12,'[4]bắc TB'!S12,'[4]Nam TB'!S12,'[4]Tây Nguyên'!S12,'[4]Đông Nam bộ'!S12,[4]ĐBSCLOng!S12)</f>
        <v>25</v>
      </c>
      <c r="T12" s="58">
        <f>SUM('[4]Đông bắc'!T12,'[4]Tây bắc'!T12,[4]ĐBSHồng!T12,'[4]bắc TB'!T12,'[4]Nam TB'!T12,'[4]Tây Nguyên'!T12,'[4]Đông Nam bộ'!T12,[4]ĐBSCLOng!T12)</f>
        <v>26</v>
      </c>
      <c r="U12" s="58">
        <f>SUM('[4]Đông bắc'!U12,'[4]Tây bắc'!U12,[4]ĐBSHồng!U12,'[4]bắc TB'!U12,'[4]Nam TB'!U12,'[4]Tây Nguyên'!U12,'[4]Đông Nam bộ'!U12,[4]ĐBSCLOng!U12)</f>
        <v>34</v>
      </c>
      <c r="V12" s="58">
        <f>SUM('[4]Đông bắc'!V12,'[4]Tây bắc'!V12,[4]ĐBSHồng!V12,'[4]bắc TB'!V12,'[4]Nam TB'!V12,'[4]Tây Nguyên'!V12,'[4]Đông Nam bộ'!V12,[4]ĐBSCLOng!V12)</f>
        <v>26</v>
      </c>
      <c r="W12" s="58">
        <f>SUM('[4]Đông bắc'!W12,'[4]Tây bắc'!W12,[4]ĐBSHồng!W12,'[4]bắc TB'!W12,'[4]Nam TB'!W12,'[4]Tây Nguyên'!W12,'[4]Đông Nam bộ'!W12,[4]ĐBSCLOng!W12)</f>
        <v>30</v>
      </c>
      <c r="X12" s="58">
        <f>SUM('[4]Đông bắc'!X12,'[4]Tây bắc'!X12,[4]ĐBSHồng!X12,'[4]bắc TB'!X12,'[4]Nam TB'!X12,'[4]Tây Nguyên'!X12,'[4]Đông Nam bộ'!X12,[4]ĐBSCLOng!X12)</f>
        <v>32</v>
      </c>
      <c r="Y12" s="58">
        <f>SUM('[4]Đông bắc'!Y12,'[4]Tây bắc'!Y12,[4]ĐBSHồng!Y12,'[4]bắc TB'!Y12,'[4]Nam TB'!Y12,'[4]Tây Nguyên'!Y12,'[4]Đông Nam bộ'!Y12,[4]ĐBSCLOng!Y12)</f>
        <v>20</v>
      </c>
      <c r="Z12" s="58">
        <f>SUM('[4]Đông bắc'!Z12,'[4]Tây bắc'!Z12,[4]ĐBSHồng!Z12,'[4]bắc TB'!Z12,'[4]Nam TB'!Z12,'[4]Tây Nguyên'!Z12,'[4]Đông Nam bộ'!Z12,[4]ĐBSCLOng!Z12)</f>
        <v>26</v>
      </c>
    </row>
    <row r="13" spans="1:36" ht="34.5" customHeight="1" x14ac:dyDescent="0.25">
      <c r="A13" s="58">
        <v>3</v>
      </c>
      <c r="B13" s="79" t="s">
        <v>313</v>
      </c>
      <c r="C13" s="77">
        <f>SUM('[4]Đông bắc'!C13,'[4]Tây bắc'!C13,[4]ĐBSHồng!C13,'[4]bắc TB'!C13,'[4]Nam TB'!C13,'[4]Tây Nguyên'!C13,'[4]Đông Nam bộ'!C13,[4]ĐBSCLOng!C13)</f>
        <v>250</v>
      </c>
      <c r="D13" s="77">
        <f>SUM('[4]Đông bắc'!D13,'[4]Tây bắc'!D13,[4]ĐBSHồng!D13,'[4]bắc TB'!D13,'[4]Nam TB'!D13,'[4]Tây Nguyên'!D13,'[4]Đông Nam bộ'!D13,[4]ĐBSCLOng!D13)</f>
        <v>176</v>
      </c>
      <c r="E13" s="77">
        <f>SUM('[4]Đông bắc'!E13,'[4]Tây bắc'!E13,[4]ĐBSHồng!E13,'[4]bắc TB'!E13,'[4]Nam TB'!E13,'[4]Tây Nguyên'!E13,'[4]Đông Nam bộ'!E13,[4]ĐBSCLOng!E13)</f>
        <v>5746</v>
      </c>
      <c r="F13" s="77">
        <f>SUM('[4]Đông bắc'!F13,'[4]Tây bắc'!F13,[4]ĐBSHồng!F13,'[4]bắc TB'!F13,'[4]Nam TB'!F13,'[4]Tây Nguyên'!F13,'[4]Đông Nam bộ'!F13,[4]ĐBSCLOng!F13)</f>
        <v>514</v>
      </c>
      <c r="G13" s="77">
        <f>SUM('[4]Đông bắc'!G13,'[4]Tây bắc'!G13,[4]ĐBSHồng!G13,'[4]bắc TB'!G13,'[4]Nam TB'!G13,'[4]Tây Nguyên'!G13,'[4]Đông Nam bộ'!G13,[4]ĐBSCLOng!G13)</f>
        <v>852</v>
      </c>
      <c r="H13" s="77">
        <f>SUM('[4]Đông bắc'!H13,'[4]Tây bắc'!H13,[4]ĐBSHồng!H13,'[4]bắc TB'!H13,'[4]Nam TB'!H13,'[4]Tây Nguyên'!H13,'[4]Đông Nam bộ'!H13,[4]ĐBSCLOng!H13)</f>
        <v>6310.0169999999998</v>
      </c>
      <c r="I13" s="77">
        <f>SUM('[4]Đông bắc'!I13,'[4]Tây bắc'!I13,[4]ĐBSHồng!I13,'[4]bắc TB'!I13,'[4]Nam TB'!I13,'[4]Tây Nguyên'!I13,'[4]Đông Nam bộ'!I13,[4]ĐBSCLOng!I13)</f>
        <v>340</v>
      </c>
      <c r="J13" s="77">
        <f>SUM('[4]Đông bắc'!J13,'[4]Tây bắc'!J13,[4]ĐBSHồng!J13,'[4]bắc TB'!J13,'[4]Nam TB'!J13,'[4]Tây Nguyên'!J13,'[4]Đông Nam bộ'!J13,[4]ĐBSCLOng!J13)</f>
        <v>866.5</v>
      </c>
      <c r="K13" s="77">
        <f>SUM('[4]Đông bắc'!K13,'[4]Tây bắc'!K13,[4]ĐBSHồng!K13,'[4]bắc TB'!K13,'[4]Nam TB'!K13,'[4]Tây Nguyên'!K13,'[4]Đông Nam bộ'!K13,[4]ĐBSCLOng!K13)</f>
        <v>9425.5079999999998</v>
      </c>
      <c r="L13" s="77">
        <f>SUM('[4]Đông bắc'!L13,'[4]Tây bắc'!L13,[4]ĐBSHồng!L13,'[4]bắc TB'!L13,'[4]Nam TB'!L13,'[4]Tây Nguyên'!L13,'[4]Đông Nam bộ'!L13,[4]ĐBSCLOng!L13)</f>
        <v>486</v>
      </c>
      <c r="M13" s="77">
        <f>SUM('[4]Đông bắc'!M13,'[4]Tây bắc'!M13,[4]ĐBSHồng!M13,'[4]bắc TB'!M13,'[4]Nam TB'!M13,'[4]Tây Nguyên'!M13,'[4]Đông Nam bộ'!M13,[4]ĐBSCLOng!M13)</f>
        <v>1449</v>
      </c>
      <c r="N13" s="77">
        <f>SUM('[4]Đông bắc'!N13,'[4]Tây bắc'!N13,[4]ĐBSHồng!N13,'[4]bắc TB'!N13,'[4]Nam TB'!N13,'[4]Tây Nguyên'!N13,'[4]Đông Nam bộ'!N13,[4]ĐBSCLOng!N13)</f>
        <v>5748</v>
      </c>
      <c r="O13" s="58">
        <f>SUM('[4]Đông bắc'!O13,'[4]Tây bắc'!O13,[4]ĐBSHồng!O13,'[4]bắc TB'!O13,'[4]Nam TB'!O13,'[4]Tây Nguyên'!O13,'[4]Đông Nam bộ'!O13,[4]ĐBSCLOng!O13)</f>
        <v>18</v>
      </c>
      <c r="P13" s="58">
        <f>SUM('[4]Đông bắc'!P13,'[4]Tây bắc'!P13,[4]ĐBSHồng!P13,'[4]bắc TB'!P13,'[4]Nam TB'!P13,'[4]Tây Nguyên'!P13,'[4]Đông Nam bộ'!P13,[4]ĐBSCLOng!P13)</f>
        <v>6</v>
      </c>
      <c r="Q13" s="58">
        <f>SUM('[4]Đông bắc'!Q13,'[4]Tây bắc'!Q13,[4]ĐBSHồng!Q13,'[4]bắc TB'!Q13,'[4]Nam TB'!Q13,'[4]Tây Nguyên'!Q13,'[4]Đông Nam bộ'!Q13,[4]ĐBSCLOng!Q13)</f>
        <v>16</v>
      </c>
      <c r="R13" s="58">
        <f>SUM('[4]Đông bắc'!R13,'[4]Tây bắc'!R13,[4]ĐBSHồng!R13,'[4]bắc TB'!R13,'[4]Nam TB'!R13,'[4]Tây Nguyên'!R13,'[4]Đông Nam bộ'!R13,[4]ĐBSCLOng!R13)</f>
        <v>18</v>
      </c>
      <c r="S13" s="58">
        <f>SUM('[4]Đông bắc'!S13,'[4]Tây bắc'!S13,[4]ĐBSHồng!S13,'[4]bắc TB'!S13,'[4]Nam TB'!S13,'[4]Tây Nguyên'!S13,'[4]Đông Nam bộ'!S13,[4]ĐBSCLOng!S13)</f>
        <v>8</v>
      </c>
      <c r="T13" s="58">
        <f>SUM('[4]Đông bắc'!T13,'[4]Tây bắc'!T13,[4]ĐBSHồng!T13,'[4]bắc TB'!T13,'[4]Nam TB'!T13,'[4]Tây Nguyên'!T13,'[4]Đông Nam bộ'!T13,[4]ĐBSCLOng!T13)</f>
        <v>18</v>
      </c>
      <c r="U13" s="58">
        <f>SUM('[4]Đông bắc'!U13,'[4]Tây bắc'!U13,[4]ĐBSHồng!U13,'[4]bắc TB'!U13,'[4]Nam TB'!U13,'[4]Tây Nguyên'!U13,'[4]Đông Nam bộ'!U13,[4]ĐBSCLOng!U13)</f>
        <v>21</v>
      </c>
      <c r="V13" s="58">
        <f>SUM('[4]Đông bắc'!V13,'[4]Tây bắc'!V13,[4]ĐBSHồng!V13,'[4]bắc TB'!V13,'[4]Nam TB'!V13,'[4]Tây Nguyên'!V13,'[4]Đông Nam bộ'!V13,[4]ĐBSCLOng!V13)</f>
        <v>9</v>
      </c>
      <c r="W13" s="58">
        <f>SUM('[4]Đông bắc'!W13,'[4]Tây bắc'!W13,[4]ĐBSHồng!W13,'[4]bắc TB'!W13,'[4]Nam TB'!W13,'[4]Tây Nguyên'!W13,'[4]Đông Nam bộ'!W13,[4]ĐBSCLOng!W13)</f>
        <v>20</v>
      </c>
      <c r="X13" s="58">
        <f>SUM('[4]Đông bắc'!X13,'[4]Tây bắc'!X13,[4]ĐBSHồng!X13,'[4]bắc TB'!X13,'[4]Nam TB'!X13,'[4]Tây Nguyên'!X13,'[4]Đông Nam bộ'!X13,[4]ĐBSCLOng!X13)</f>
        <v>17</v>
      </c>
      <c r="Y13" s="58">
        <f>SUM('[4]Đông bắc'!Y13,'[4]Tây bắc'!Y13,[4]ĐBSHồng!Y13,'[4]bắc TB'!Y13,'[4]Nam TB'!Y13,'[4]Tây Nguyên'!Y13,'[4]Đông Nam bộ'!Y13,[4]ĐBSCLOng!Y13)</f>
        <v>5</v>
      </c>
      <c r="Z13" s="58">
        <f>SUM('[4]Đông bắc'!Z13,'[4]Tây bắc'!Z13,[4]ĐBSHồng!Z13,'[4]bắc TB'!Z13,'[4]Nam TB'!Z13,'[4]Tây Nguyên'!Z13,'[4]Đông Nam bộ'!Z13,[4]ĐBSCLOng!Z13)</f>
        <v>15</v>
      </c>
    </row>
    <row r="14" spans="1:36" x14ac:dyDescent="0.25">
      <c r="A14" s="58">
        <v>4</v>
      </c>
      <c r="B14" s="58" t="s">
        <v>324</v>
      </c>
      <c r="C14" s="77">
        <f>SUM('[4]Đông bắc'!C14,'[4]Tây bắc'!C14,[4]ĐBSHồng!C14,'[4]bắc TB'!C14,'[4]Nam TB'!C14,'[4]Tây Nguyên'!C14,'[4]Đông Nam bộ'!C14,[4]ĐBSCLOng!C14)</f>
        <v>280</v>
      </c>
      <c r="D14" s="77">
        <f>SUM('[4]Đông bắc'!D14,'[4]Tây bắc'!D14,[4]ĐBSHồng!D14,'[4]bắc TB'!D14,'[4]Nam TB'!D14,'[4]Tây Nguyên'!D14,'[4]Đông Nam bộ'!D14,[4]ĐBSCLOng!D14)</f>
        <v>690.8</v>
      </c>
      <c r="E14" s="77">
        <f>SUM('[4]Đông bắc'!E14,'[4]Tây bắc'!E14,[4]ĐBSHồng!E14,'[4]bắc TB'!E14,'[4]Nam TB'!E14,'[4]Tây Nguyên'!E14,'[4]Đông Nam bộ'!E14,[4]ĐBSCLOng!E14)</f>
        <v>11418.325000000001</v>
      </c>
      <c r="F14" s="77">
        <f>SUM('[4]Đông bắc'!F14,'[4]Tây bắc'!F14,[4]ĐBSHồng!F14,'[4]bắc TB'!F14,'[4]Nam TB'!F14,'[4]Tây Nguyên'!F14,'[4]Đông Nam bộ'!F14,[4]ĐBSCLOng!F14)</f>
        <v>233</v>
      </c>
      <c r="G14" s="77">
        <f>SUM('[4]Đông bắc'!G14,'[4]Tây bắc'!G14,[4]ĐBSHồng!G14,'[4]bắc TB'!G14,'[4]Nam TB'!G14,'[4]Tây Nguyên'!G14,'[4]Đông Nam bộ'!G14,[4]ĐBSCLOng!G14)</f>
        <v>2764.8</v>
      </c>
      <c r="H14" s="77">
        <f>SUM('[4]Đông bắc'!H14,'[4]Tây bắc'!H14,[4]ĐBSHồng!H14,'[4]bắc TB'!H14,'[4]Nam TB'!H14,'[4]Tây Nguyên'!H14,'[4]Đông Nam bộ'!H14,[4]ĐBSCLOng!H14)</f>
        <v>11694.6</v>
      </c>
      <c r="I14" s="77">
        <f>SUM('[4]Đông bắc'!I14,'[4]Tây bắc'!I14,[4]ĐBSHồng!I14,'[4]bắc TB'!I14,'[4]Nam TB'!I14,'[4]Tây Nguyên'!I14,'[4]Đông Nam bộ'!I14,[4]ĐBSCLOng!I14)</f>
        <v>395</v>
      </c>
      <c r="J14" s="77">
        <f>SUM('[4]Đông bắc'!J14,'[4]Tây bắc'!J14,[4]ĐBSHồng!J14,'[4]bắc TB'!J14,'[4]Nam TB'!J14,'[4]Tây Nguyên'!J14,'[4]Đông Nam bộ'!J14,[4]ĐBSCLOng!J14)</f>
        <v>1624.4</v>
      </c>
      <c r="K14" s="77">
        <f>SUM('[4]Đông bắc'!K14,'[4]Tây bắc'!K14,[4]ĐBSHồng!K14,'[4]bắc TB'!K14,'[4]Nam TB'!K14,'[4]Tây Nguyên'!K14,'[4]Đông Nam bộ'!K14,[4]ĐBSCLOng!K14)</f>
        <v>8341.4500000000007</v>
      </c>
      <c r="L14" s="77">
        <f>SUM('[4]Đông bắc'!L14,'[4]Tây bắc'!L14,[4]ĐBSHồng!L14,'[4]bắc TB'!L14,'[4]Nam TB'!L14,'[4]Tây Nguyên'!L14,'[4]Đông Nam bộ'!L14,[4]ĐBSCLOng!L14)</f>
        <v>286</v>
      </c>
      <c r="M14" s="77">
        <f>SUM('[4]Đông bắc'!M14,'[4]Tây bắc'!M14,[4]ĐBSHồng!M14,'[4]bắc TB'!M14,'[4]Nam TB'!M14,'[4]Tây Nguyên'!M14,'[4]Đông Nam bộ'!M14,[4]ĐBSCLOng!M14)</f>
        <v>981</v>
      </c>
      <c r="N14" s="77">
        <f>SUM('[4]Đông bắc'!N14,'[4]Tây bắc'!N14,[4]ĐBSHồng!N14,'[4]bắc TB'!N14,'[4]Nam TB'!N14,'[4]Tây Nguyên'!N14,'[4]Đông Nam bộ'!N14,[4]ĐBSCLOng!N14)</f>
        <v>4438</v>
      </c>
      <c r="O14" s="58">
        <f>SUM('[4]Đông bắc'!O14,'[4]Tây bắc'!O14,[4]ĐBSHồng!O14,'[4]bắc TB'!O14,'[4]Nam TB'!O14,'[4]Tây Nguyên'!O14,'[4]Đông Nam bộ'!O14,[4]ĐBSCLOng!O14)</f>
        <v>16</v>
      </c>
      <c r="P14" s="58">
        <f>SUM('[4]Đông bắc'!P14,'[4]Tây bắc'!P14,[4]ĐBSHồng!P14,'[4]bắc TB'!P14,'[4]Nam TB'!P14,'[4]Tây Nguyên'!P14,'[4]Đông Nam bộ'!P14,[4]ĐBSCLOng!P14)</f>
        <v>2</v>
      </c>
      <c r="Q14" s="58">
        <f>SUM('[4]Đông bắc'!Q14,'[4]Tây bắc'!Q14,[4]ĐBSHồng!Q14,'[4]bắc TB'!Q14,'[4]Nam TB'!Q14,'[4]Tây Nguyên'!Q14,'[4]Đông Nam bộ'!Q14,[4]ĐBSCLOng!Q14)</f>
        <v>17</v>
      </c>
      <c r="R14" s="58">
        <f>SUM('[4]Đông bắc'!R14,'[4]Tây bắc'!R14,[4]ĐBSHồng!R14,'[4]bắc TB'!R14,'[4]Nam TB'!R14,'[4]Tây Nguyên'!R14,'[4]Đông Nam bộ'!R14,[4]ĐBSCLOng!R14)</f>
        <v>15</v>
      </c>
      <c r="S14" s="58">
        <f>SUM('[4]Đông bắc'!S14,'[4]Tây bắc'!S14,[4]ĐBSHồng!S14,'[4]bắc TB'!S14,'[4]Nam TB'!S14,'[4]Tây Nguyên'!S14,'[4]Đông Nam bộ'!S14,[4]ĐBSCLOng!S14)</f>
        <v>8</v>
      </c>
      <c r="T14" s="58">
        <f>SUM('[4]Đông bắc'!T14,'[4]Tây bắc'!T14,[4]ĐBSHồng!T14,'[4]bắc TB'!T14,'[4]Nam TB'!T14,'[4]Tây Nguyên'!T14,'[4]Đông Nam bộ'!T14,[4]ĐBSCLOng!T14)</f>
        <v>14</v>
      </c>
      <c r="U14" s="58">
        <f>SUM('[4]Đông bắc'!U14,'[4]Tây bắc'!U14,[4]ĐBSHồng!U14,'[4]bắc TB'!U14,'[4]Nam TB'!U14,'[4]Tây Nguyên'!U14,'[4]Đông Nam bộ'!U14,[4]ĐBSCLOng!U14)</f>
        <v>18</v>
      </c>
      <c r="V14" s="58">
        <f>SUM('[4]Đông bắc'!V14,'[4]Tây bắc'!V14,[4]ĐBSHồng!V14,'[4]bắc TB'!V14,'[4]Nam TB'!V14,'[4]Tây Nguyên'!V14,'[4]Đông Nam bộ'!V14,[4]ĐBSCLOng!V14)</f>
        <v>7</v>
      </c>
      <c r="W14" s="58">
        <f>SUM('[4]Đông bắc'!W14,'[4]Tây bắc'!W14,[4]ĐBSHồng!W14,'[4]bắc TB'!W14,'[4]Nam TB'!W14,'[4]Tây Nguyên'!W14,'[4]Đông Nam bộ'!W14,[4]ĐBSCLOng!W14)</f>
        <v>17</v>
      </c>
      <c r="X14" s="58">
        <f>SUM('[4]Đông bắc'!X14,'[4]Tây bắc'!X14,[4]ĐBSHồng!X14,'[4]bắc TB'!X14,'[4]Nam TB'!X14,'[4]Tây Nguyên'!X14,'[4]Đông Nam bộ'!X14,[4]ĐBSCLOng!X14)</f>
        <v>12</v>
      </c>
      <c r="Y14" s="58">
        <f>SUM('[4]Đông bắc'!Y14,'[4]Tây bắc'!Y14,[4]ĐBSHồng!Y14,'[4]bắc TB'!Y14,'[4]Nam TB'!Y14,'[4]Tây Nguyên'!Y14,'[4]Đông Nam bộ'!Y14,[4]ĐBSCLOng!Y14)</f>
        <v>5</v>
      </c>
      <c r="Z14" s="58">
        <f>SUM('[4]Đông bắc'!Z14,'[4]Tây bắc'!Z14,[4]ĐBSHồng!Z14,'[4]bắc TB'!Z14,'[4]Nam TB'!Z14,'[4]Tây Nguyên'!Z14,'[4]Đông Nam bộ'!Z14,[4]ĐBSCLOng!Z14)</f>
        <v>12</v>
      </c>
    </row>
    <row r="15" spans="1:36" x14ac:dyDescent="0.25">
      <c r="A15" s="58">
        <v>5</v>
      </c>
      <c r="B15" s="58" t="s">
        <v>314</v>
      </c>
      <c r="C15" s="80">
        <f>SUM('[4]Đông bắc'!C15,'[4]Tây bắc'!C15,[4]ĐBSHồng!C15,'[4]bắc TB'!C15,'[4]Nam TB'!C15,'[4]Tây Nguyên'!C15,'[4]Đông Nam bộ'!C15,[4]ĐBSCLOng!C15)</f>
        <v>2021</v>
      </c>
      <c r="D15" s="80">
        <f>SUM('[4]Đông bắc'!D15,'[4]Tây bắc'!D15,[4]ĐBSHồng!D15,'[4]bắc TB'!D15,'[4]Nam TB'!D15,'[4]Tây Nguyên'!D15,'[4]Đông Nam bộ'!D15,[4]ĐBSCLOng!D15)</f>
        <v>41831</v>
      </c>
      <c r="E15" s="80">
        <f>SUM('[4]Đông bắc'!E15,'[4]Tây bắc'!E15,[4]ĐBSHồng!E15,'[4]bắc TB'!E15,'[4]Nam TB'!E15,'[4]Tây Nguyên'!E15,'[4]Đông Nam bộ'!E15,[4]ĐBSCLOng!E15)</f>
        <v>79911</v>
      </c>
      <c r="F15" s="80">
        <f>SUM('[4]Đông bắc'!F15,'[4]Tây bắc'!F15,[4]ĐBSHồng!F15,'[4]bắc TB'!F15,'[4]Nam TB'!F15,'[4]Tây Nguyên'!F15,'[4]Đông Nam bộ'!F15,[4]ĐBSCLOng!F15)</f>
        <v>296</v>
      </c>
      <c r="G15" s="80">
        <f>SUM('[4]Đông bắc'!G15,'[4]Tây bắc'!G15,[4]ĐBSHồng!G15,'[4]bắc TB'!G15,'[4]Nam TB'!G15,'[4]Tây Nguyên'!G15,'[4]Đông Nam bộ'!G15,[4]ĐBSCLOng!G15)</f>
        <v>14856</v>
      </c>
      <c r="H15" s="80">
        <f>SUM('[4]Đông bắc'!H15,'[4]Tây bắc'!H15,[4]ĐBSHồng!H15,'[4]bắc TB'!H15,'[4]Nam TB'!H15,'[4]Tây Nguyên'!H15,'[4]Đông Nam bộ'!H15,[4]ĐBSCLOng!H15)</f>
        <v>108396.732105</v>
      </c>
      <c r="I15" s="80">
        <f>SUM('[4]Đông bắc'!I15,'[4]Tây bắc'!I15,[4]ĐBSHồng!I15,'[4]bắc TB'!I15,'[4]Nam TB'!I15,'[4]Tây Nguyên'!I15,'[4]Đông Nam bộ'!I15,[4]ĐBSCLOng!I15)</f>
        <v>1107</v>
      </c>
      <c r="J15" s="80">
        <f>SUM('[4]Đông bắc'!J15,'[4]Tây bắc'!J15,[4]ĐBSHồng!J15,'[4]bắc TB'!J15,'[4]Nam TB'!J15,'[4]Tây Nguyên'!J15,'[4]Đông Nam bộ'!J15,[4]ĐBSCLOng!J15)</f>
        <v>18331</v>
      </c>
      <c r="K15" s="80">
        <f>SUM('[4]Đông bắc'!K15,'[4]Tây bắc'!K15,[4]ĐBSHồng!K15,'[4]bắc TB'!K15,'[4]Nam TB'!K15,'[4]Tây Nguyên'!K15,'[4]Đông Nam bộ'!K15,[4]ĐBSCLOng!K15)</f>
        <v>189942.732105</v>
      </c>
      <c r="L15" s="80">
        <f>SUM('[4]Đông bắc'!L15,'[4]Tây bắc'!L15,[4]ĐBSHồng!L15,'[4]bắc TB'!L15,'[4]Nam TB'!L15,'[4]Tây Nguyên'!L15,'[4]Đông Nam bộ'!L15,[4]ĐBSCLOng!L15)</f>
        <v>6003</v>
      </c>
      <c r="M15" s="77">
        <f>SUM('[4]Đông bắc'!M15,'[4]Tây bắc'!M15,[4]ĐBSHồng!M15,'[4]bắc TB'!M15,'[4]Nam TB'!M15,'[4]Tây Nguyên'!M15,'[4]Đông Nam bộ'!M15,[4]ĐBSCLOng!M15)</f>
        <v>13250</v>
      </c>
      <c r="N15" s="77">
        <f>SUM('[4]Đông bắc'!N15,'[4]Tây bắc'!N15,[4]ĐBSHồng!N15,'[4]bắc TB'!N15,'[4]Nam TB'!N15,'[4]Tây Nguyên'!N15,'[4]Đông Nam bộ'!N15,[4]ĐBSCLOng!N15)</f>
        <v>227869.75</v>
      </c>
      <c r="O15" s="58">
        <f>SUM('[4]Đông bắc'!O15,'[4]Tây bắc'!O15,[4]ĐBSHồng!O15,'[4]bắc TB'!O15,'[4]Nam TB'!O15,'[4]Tây Nguyên'!O15,'[4]Đông Nam bộ'!O15,[4]ĐBSCLOng!O15)</f>
        <v>22</v>
      </c>
      <c r="P15" s="58">
        <f>SUM('[4]Đông bắc'!P15,'[4]Tây bắc'!P15,[4]ĐBSHồng!P15,'[4]bắc TB'!P15,'[4]Nam TB'!P15,'[4]Tây Nguyên'!P15,'[4]Đông Nam bộ'!P15,[4]ĐBSCLOng!P15)</f>
        <v>10</v>
      </c>
      <c r="Q15" s="58">
        <f>SUM('[4]Đông bắc'!Q15,'[4]Tây bắc'!Q15,[4]ĐBSHồng!Q15,'[4]bắc TB'!Q15,'[4]Nam TB'!Q15,'[4]Tây Nguyên'!Q15,'[4]Đông Nam bộ'!Q15,[4]ĐBSCLOng!Q15)</f>
        <v>21</v>
      </c>
      <c r="R15" s="58">
        <f>SUM('[4]Đông bắc'!R15,'[4]Tây bắc'!R15,[4]ĐBSHồng!R15,'[4]bắc TB'!R15,'[4]Nam TB'!R15,'[4]Tây Nguyên'!R15,'[4]Đông Nam bộ'!R15,[4]ĐBSCLOng!R15)</f>
        <v>20</v>
      </c>
      <c r="S15" s="58">
        <f>SUM('[4]Đông bắc'!S15,'[4]Tây bắc'!S15,[4]ĐBSHồng!S15,'[4]bắc TB'!S15,'[4]Nam TB'!S15,'[4]Tây Nguyên'!S15,'[4]Đông Nam bộ'!S15,[4]ĐBSCLOng!S15)</f>
        <v>10</v>
      </c>
      <c r="T15" s="58">
        <f>SUM('[4]Đông bắc'!T15,'[4]Tây bắc'!T15,[4]ĐBSHồng!T15,'[4]bắc TB'!T15,'[4]Nam TB'!T15,'[4]Tây Nguyên'!T15,'[4]Đông Nam bộ'!T15,[4]ĐBSCLOng!T15)</f>
        <v>22</v>
      </c>
      <c r="U15" s="58">
        <f>SUM('[4]Đông bắc'!U15,'[4]Tây bắc'!U15,[4]ĐBSHồng!U15,'[4]bắc TB'!U15,'[4]Nam TB'!U15,'[4]Tây Nguyên'!U15,'[4]Đông Nam bộ'!U15,[4]ĐBSCLOng!U15)</f>
        <v>26</v>
      </c>
      <c r="V15" s="58">
        <f>SUM('[4]Đông bắc'!V15,'[4]Tây bắc'!V15,[4]ĐBSHồng!V15,'[4]bắc TB'!V15,'[4]Nam TB'!V15,'[4]Tây Nguyên'!V15,'[4]Đông Nam bộ'!V15,[4]ĐBSCLOng!V15)</f>
        <v>14</v>
      </c>
      <c r="W15" s="58">
        <f>SUM('[4]Đông bắc'!W15,'[4]Tây bắc'!W15,[4]ĐBSHồng!W15,'[4]bắc TB'!W15,'[4]Nam TB'!W15,'[4]Tây Nguyên'!W15,'[4]Đông Nam bộ'!W15,[4]ĐBSCLOng!W15)</f>
        <v>25</v>
      </c>
      <c r="X15" s="58">
        <f>SUM('[4]Đông bắc'!X15,'[4]Tây bắc'!X15,[4]ĐBSHồng!X15,'[4]bắc TB'!X15,'[4]Nam TB'!X15,'[4]Tây Nguyên'!X15,'[4]Đông Nam bộ'!X15,[4]ĐBSCLOng!X15)</f>
        <v>25</v>
      </c>
      <c r="Y15" s="58">
        <f>SUM('[4]Đông bắc'!Y15,'[4]Tây bắc'!Y15,[4]ĐBSHồng!Y15,'[4]bắc TB'!Y15,'[4]Nam TB'!Y15,'[4]Tây Nguyên'!Y15,'[4]Đông Nam bộ'!Y15,[4]ĐBSCLOng!Y15)</f>
        <v>11</v>
      </c>
      <c r="Z15" s="58">
        <f>SUM('[4]Đông bắc'!Z15,'[4]Tây bắc'!Z15,[4]ĐBSHồng!Z15,'[4]bắc TB'!Z15,'[4]Nam TB'!Z15,'[4]Tây Nguyên'!Z15,'[4]Đông Nam bộ'!Z15,[4]ĐBSCLOng!Z15)</f>
        <v>24</v>
      </c>
    </row>
    <row r="16" spans="1:36" ht="33" x14ac:dyDescent="0.25">
      <c r="A16" s="58">
        <v>6</v>
      </c>
      <c r="B16" s="79" t="s">
        <v>315</v>
      </c>
      <c r="C16" s="77">
        <f>SUM('[4]Đông bắc'!C16,'[4]Tây bắc'!C16,[4]ĐBSHồng!C16,'[4]bắc TB'!C16,'[4]Nam TB'!C16,'[4]Tây Nguyên'!C16,'[4]Đông Nam bộ'!C16,[4]ĐBSCLOng!C16)</f>
        <v>37</v>
      </c>
      <c r="D16" s="77">
        <f>SUM('[4]Đông bắc'!D16,'[4]Tây bắc'!D16,[4]ĐBSHồng!D16,'[4]bắc TB'!D16,'[4]Nam TB'!D16,'[4]Tây Nguyên'!D16,'[4]Đông Nam bộ'!D16,[4]ĐBSCLOng!D16)</f>
        <v>0</v>
      </c>
      <c r="E16" s="77">
        <f>SUM('[4]Đông bắc'!E16,'[4]Tây bắc'!E16,[4]ĐBSHồng!E16,'[4]bắc TB'!E16,'[4]Nam TB'!E16,'[4]Tây Nguyên'!E16,'[4]Đông Nam bộ'!E16,[4]ĐBSCLOng!E16)</f>
        <v>853.2</v>
      </c>
      <c r="F16" s="77">
        <f>SUM('[4]Đông bắc'!F16,'[4]Tây bắc'!F16,[4]ĐBSHồng!F16,'[4]bắc TB'!F16,'[4]Nam TB'!F16,'[4]Tây Nguyên'!F16,'[4]Đông Nam bộ'!F16,[4]ĐBSCLOng!F16)</f>
        <v>29</v>
      </c>
      <c r="G16" s="77">
        <f>SUM('[4]Đông bắc'!G16,'[4]Tây bắc'!G16,[4]ĐBSHồng!G16,'[4]bắc TB'!G16,'[4]Nam TB'!G16,'[4]Tây Nguyên'!G16,'[4]Đông Nam bộ'!G16,[4]ĐBSCLOng!G16)</f>
        <v>984</v>
      </c>
      <c r="H16" s="77">
        <f>SUM('[4]Đông bắc'!H16,'[4]Tây bắc'!H16,[4]ĐBSHồng!H16,'[4]bắc TB'!H16,'[4]Nam TB'!H16,'[4]Tây Nguyên'!H16,'[4]Đông Nam bộ'!H16,[4]ĐBSCLOng!H16)</f>
        <v>11920</v>
      </c>
      <c r="I16" s="77">
        <f>SUM('[4]Đông bắc'!I16,'[4]Tây bắc'!I16,[4]ĐBSHồng!I16,'[4]bắc TB'!I16,'[4]Nam TB'!I16,'[4]Tây Nguyên'!I16,'[4]Đông Nam bộ'!I16,[4]ĐBSCLOng!I16)</f>
        <v>317</v>
      </c>
      <c r="J16" s="77">
        <f>SUM('[4]Đông bắc'!J16,'[4]Tây bắc'!J16,[4]ĐBSHồng!J16,'[4]bắc TB'!J16,'[4]Nam TB'!J16,'[4]Tây Nguyên'!J16,'[4]Đông Nam bộ'!J16,[4]ĐBSCLOng!J16)</f>
        <v>1045</v>
      </c>
      <c r="K16" s="77">
        <f>SUM('[4]Đông bắc'!K16,'[4]Tây bắc'!K16,[4]ĐBSHồng!K16,'[4]bắc TB'!K16,'[4]Nam TB'!K16,'[4]Tây Nguyên'!K16,'[4]Đông Nam bộ'!K16,[4]ĐBSCLOng!K16)</f>
        <v>5274</v>
      </c>
      <c r="L16" s="77">
        <f>SUM('[4]Đông bắc'!L16,'[4]Tây bắc'!L16,[4]ĐBSHồng!L16,'[4]bắc TB'!L16,'[4]Nam TB'!L16,'[4]Tây Nguyên'!L16,'[4]Đông Nam bộ'!L16,[4]ĐBSCLOng!L16)</f>
        <v>81</v>
      </c>
      <c r="M16" s="77">
        <f>SUM('[4]Đông bắc'!M16,'[4]Tây bắc'!M16,[4]ĐBSHồng!M16,'[4]bắc TB'!M16,'[4]Nam TB'!M16,'[4]Tây Nguyên'!M16,'[4]Đông Nam bộ'!M16,[4]ĐBSCLOng!M16)</f>
        <v>204</v>
      </c>
      <c r="N16" s="77">
        <f>SUM('[4]Đông bắc'!N16,'[4]Tây bắc'!N16,[4]ĐBSHồng!N16,'[4]bắc TB'!N16,'[4]Nam TB'!N16,'[4]Tây Nguyên'!N16,'[4]Đông Nam bộ'!N16,[4]ĐBSCLOng!N16)</f>
        <v>12337</v>
      </c>
      <c r="O16" s="58">
        <f>SUM('[4]Đông bắc'!O16,'[4]Tây bắc'!O16,[4]ĐBSHồng!O16,'[4]bắc TB'!O16,'[4]Nam TB'!O16,'[4]Tây Nguyên'!O16,'[4]Đông Nam bộ'!O16,[4]ĐBSCLOng!O16)</f>
        <v>4</v>
      </c>
      <c r="P16" s="58">
        <f>SUM('[4]Đông bắc'!P16,'[4]Tây bắc'!P16,[4]ĐBSHồng!P16,'[4]bắc TB'!P16,'[4]Nam TB'!P16,'[4]Tây Nguyên'!P16,'[4]Đông Nam bộ'!P16,[4]ĐBSCLOng!P16)</f>
        <v>1</v>
      </c>
      <c r="Q16" s="58">
        <f>SUM('[4]Đông bắc'!Q16,'[4]Tây bắc'!Q16,[4]ĐBSHồng!Q16,'[4]bắc TB'!Q16,'[4]Nam TB'!Q16,'[4]Tây Nguyên'!Q16,'[4]Đông Nam bộ'!Q16,[4]ĐBSCLOng!Q16)</f>
        <v>3</v>
      </c>
      <c r="R16" s="58">
        <f>SUM('[4]Đông bắc'!R16,'[4]Tây bắc'!R16,[4]ĐBSHồng!R16,'[4]bắc TB'!R16,'[4]Nam TB'!R16,'[4]Tây Nguyên'!R16,'[4]Đông Nam bộ'!R16,[4]ĐBSCLOng!R16)</f>
        <v>4</v>
      </c>
      <c r="S16" s="58">
        <f>SUM('[4]Đông bắc'!S16,'[4]Tây bắc'!S16,[4]ĐBSHồng!S16,'[4]bắc TB'!S16,'[4]Nam TB'!S16,'[4]Tây Nguyên'!S16,'[4]Đông Nam bộ'!S16,[4]ĐBSCLOng!S16)</f>
        <v>3</v>
      </c>
      <c r="T16" s="58">
        <f>SUM('[4]Đông bắc'!T16,'[4]Tây bắc'!T16,[4]ĐBSHồng!T16,'[4]bắc TB'!T16,'[4]Nam TB'!T16,'[4]Tây Nguyên'!T16,'[4]Đông Nam bộ'!T16,[4]ĐBSCLOng!T16)</f>
        <v>4</v>
      </c>
      <c r="U16" s="58">
        <f>SUM('[4]Đông bắc'!U16,'[4]Tây bắc'!U16,[4]ĐBSHồng!U16,'[4]bắc TB'!U16,'[4]Nam TB'!U16,'[4]Tây Nguyên'!U16,'[4]Đông Nam bộ'!U16,[4]ĐBSCLOng!U16)</f>
        <v>7</v>
      </c>
      <c r="V16" s="58">
        <f>SUM('[4]Đông bắc'!V16,'[4]Tây bắc'!V16,[4]ĐBSHồng!V16,'[4]bắc TB'!V16,'[4]Nam TB'!V16,'[4]Tây Nguyên'!V16,'[4]Đông Nam bộ'!V16,[4]ĐBSCLOng!V16)</f>
        <v>3</v>
      </c>
      <c r="W16" s="58">
        <f>SUM('[4]Đông bắc'!W16,'[4]Tây bắc'!W16,[4]ĐBSHồng!W16,'[4]bắc TB'!W16,'[4]Nam TB'!W16,'[4]Tây Nguyên'!W16,'[4]Đông Nam bộ'!W16,[4]ĐBSCLOng!W16)</f>
        <v>5</v>
      </c>
      <c r="X16" s="58">
        <f>SUM('[4]Đông bắc'!X16,'[4]Tây bắc'!X16,[4]ĐBSHồng!X16,'[4]bắc TB'!X16,'[4]Nam TB'!X16,'[4]Tây Nguyên'!X16,'[4]Đông Nam bộ'!X16,[4]ĐBSCLOng!X16)</f>
        <v>8</v>
      </c>
      <c r="Y16" s="58">
        <f>SUM('[4]Đông bắc'!Y16,'[4]Tây bắc'!Y16,[4]ĐBSHồng!Y16,'[4]bắc TB'!Y16,'[4]Nam TB'!Y16,'[4]Tây Nguyên'!Y16,'[4]Đông Nam bộ'!Y16,[4]ĐBSCLOng!Y16)</f>
        <v>3</v>
      </c>
      <c r="Z16" s="58">
        <f>SUM('[4]Đông bắc'!Z16,'[4]Tây bắc'!Z16,[4]ĐBSHồng!Z16,'[4]bắc TB'!Z16,'[4]Nam TB'!Z16,'[4]Tây Nguyên'!Z16,'[4]Đông Nam bộ'!Z16,[4]ĐBSCLOng!Z16)</f>
        <v>4</v>
      </c>
    </row>
    <row r="17" spans="1:26" x14ac:dyDescent="0.25">
      <c r="A17" s="58">
        <v>7</v>
      </c>
      <c r="B17" s="58" t="s">
        <v>316</v>
      </c>
      <c r="C17" s="77">
        <f>SUM('[4]Đông bắc'!C17,'[4]Tây bắc'!C17,[4]ĐBSHồng!C17,'[4]bắc TB'!C17,'[4]Nam TB'!C17,'[4]Tây Nguyên'!C17,'[4]Đông Nam bộ'!C17,[4]ĐBSCLOng!C17)</f>
        <v>900</v>
      </c>
      <c r="D17" s="77">
        <f>SUM('[4]Đông bắc'!D17,'[4]Tây bắc'!D17,[4]ĐBSHồng!D17,'[4]bắc TB'!D17,'[4]Nam TB'!D17,'[4]Tây Nguyên'!D17,'[4]Đông Nam bộ'!D17,[4]ĐBSCLOng!D17)</f>
        <v>898.64199999999994</v>
      </c>
      <c r="E17" s="77">
        <f>SUM('[4]Đông bắc'!E17,'[4]Tây bắc'!E17,[4]ĐBSHồng!E17,'[4]bắc TB'!E17,'[4]Nam TB'!E17,'[4]Tây Nguyên'!E17,'[4]Đông Nam bộ'!E17,[4]ĐBSCLOng!E17)</f>
        <v>4250</v>
      </c>
      <c r="F17" s="77">
        <f>SUM('[4]Đông bắc'!F17,'[4]Tây bắc'!F17,[4]ĐBSHồng!F17,'[4]bắc TB'!F17,'[4]Nam TB'!F17,'[4]Tây Nguyên'!F17,'[4]Đông Nam bộ'!F17,[4]ĐBSCLOng!F17)</f>
        <v>938</v>
      </c>
      <c r="G17" s="77">
        <f>SUM('[4]Đông bắc'!G17,'[4]Tây bắc'!G17,[4]ĐBSHồng!G17,'[4]bắc TB'!G17,'[4]Nam TB'!G17,'[4]Tây Nguyên'!G17,'[4]Đông Nam bộ'!G17,[4]ĐBSCLOng!G17)</f>
        <v>2425.3500000000004</v>
      </c>
      <c r="H17" s="77">
        <f>SUM('[4]Đông bắc'!H17,'[4]Tây bắc'!H17,[4]ĐBSHồng!H17,'[4]bắc TB'!H17,'[4]Nam TB'!H17,'[4]Tây Nguyên'!H17,'[4]Đông Nam bộ'!H17,[4]ĐBSCLOng!H17)</f>
        <v>3947</v>
      </c>
      <c r="I17" s="77">
        <f>SUM('[4]Đông bắc'!I17,'[4]Tây bắc'!I17,[4]ĐBSHồng!I17,'[4]bắc TB'!I17,'[4]Nam TB'!I17,'[4]Tây Nguyên'!I17,'[4]Đông Nam bộ'!I17,[4]ĐBSCLOng!I17)</f>
        <v>1444</v>
      </c>
      <c r="J17" s="77">
        <f>SUM('[4]Đông bắc'!J17,'[4]Tây bắc'!J17,[4]ĐBSHồng!J17,'[4]bắc TB'!J17,'[4]Nam TB'!J17,'[4]Tây Nguyên'!J17,'[4]Đông Nam bộ'!J17,[4]ĐBSCLOng!J17)</f>
        <v>878.1</v>
      </c>
      <c r="K17" s="77">
        <f>SUM('[4]Đông bắc'!K17,'[4]Tây bắc'!K17,[4]ĐBSHồng!K17,'[4]bắc TB'!K17,'[4]Nam TB'!K17,'[4]Tây Nguyên'!K17,'[4]Đông Nam bộ'!K17,[4]ĐBSCLOng!K17)</f>
        <v>16628.599999999999</v>
      </c>
      <c r="L17" s="77">
        <f>SUM('[4]Đông bắc'!L17,'[4]Tây bắc'!L17,[4]ĐBSHồng!L17,'[4]bắc TB'!L17,'[4]Nam TB'!L17,'[4]Tây Nguyên'!L17,'[4]Đông Nam bộ'!L17,[4]ĐBSCLOng!L17)</f>
        <v>1756</v>
      </c>
      <c r="M17" s="77">
        <f>SUM('[4]Đông bắc'!M17,'[4]Tây bắc'!M17,[4]ĐBSHồng!M17,'[4]bắc TB'!M17,'[4]Nam TB'!M17,'[4]Tây Nguyên'!M17,'[4]Đông Nam bộ'!M17,[4]ĐBSCLOng!M17)</f>
        <v>478</v>
      </c>
      <c r="N17" s="77">
        <f>SUM('[4]Đông bắc'!N17,'[4]Tây bắc'!N17,[4]ĐBSHồng!N17,'[4]bắc TB'!N17,'[4]Nam TB'!N17,'[4]Tây Nguyên'!N17,'[4]Đông Nam bộ'!N17,[4]ĐBSCLOng!N17)</f>
        <v>10175.049999999999</v>
      </c>
      <c r="O17" s="58">
        <f>SUM('[4]Đông bắc'!O17,'[4]Tây bắc'!O17,[4]ĐBSHồng!O17,'[4]bắc TB'!O17,'[4]Nam TB'!O17,'[4]Tây Nguyên'!O17,'[4]Đông Nam bộ'!O17,[4]ĐBSCLOng!O17)</f>
        <v>26</v>
      </c>
      <c r="P17" s="58">
        <f>SUM('[4]Đông bắc'!P17,'[4]Tây bắc'!P17,[4]ĐBSHồng!P17,'[4]bắc TB'!P17,'[4]Nam TB'!P17,'[4]Tây Nguyên'!P17,'[4]Đông Nam bộ'!P17,[4]ĐBSCLOng!P17)</f>
        <v>10</v>
      </c>
      <c r="Q17" s="58">
        <f>SUM('[4]Đông bắc'!Q17,'[4]Tây bắc'!Q17,[4]ĐBSHồng!Q17,'[4]bắc TB'!Q17,'[4]Nam TB'!Q17,'[4]Tây Nguyên'!Q17,'[4]Đông Nam bộ'!Q17,[4]ĐBSCLOng!Q17)</f>
        <v>22</v>
      </c>
      <c r="R17" s="58">
        <f>SUM('[4]Đông bắc'!R17,'[4]Tây bắc'!R17,[4]ĐBSHồng!R17,'[4]bắc TB'!R17,'[4]Nam TB'!R17,'[4]Tây Nguyên'!R17,'[4]Đông Nam bộ'!R17,[4]ĐBSCLOng!R17)</f>
        <v>24</v>
      </c>
      <c r="S17" s="58">
        <f>SUM('[4]Đông bắc'!S17,'[4]Tây bắc'!S17,[4]ĐBSHồng!S17,'[4]bắc TB'!S17,'[4]Nam TB'!S17,'[4]Tây Nguyên'!S17,'[4]Đông Nam bộ'!S17,[4]ĐBSCLOng!S17)</f>
        <v>11</v>
      </c>
      <c r="T17" s="58">
        <f>SUM('[4]Đông bắc'!T17,'[4]Tây bắc'!T17,[4]ĐBSHồng!T17,'[4]bắc TB'!T17,'[4]Nam TB'!T17,'[4]Tây Nguyên'!T17,'[4]Đông Nam bộ'!T17,[4]ĐBSCLOng!T17)</f>
        <v>22</v>
      </c>
      <c r="U17" s="58">
        <f>SUM('[4]Đông bắc'!U17,'[4]Tây bắc'!U17,[4]ĐBSHồng!U17,'[4]bắc TB'!U17,'[4]Nam TB'!U17,'[4]Tây Nguyên'!U17,'[4]Đông Nam bộ'!U17,[4]ĐBSCLOng!U17)</f>
        <v>29</v>
      </c>
      <c r="V17" s="58">
        <f>SUM('[4]Đông bắc'!V17,'[4]Tây bắc'!V17,[4]ĐBSHồng!V17,'[4]bắc TB'!V17,'[4]Nam TB'!V17,'[4]Tây Nguyên'!V17,'[4]Đông Nam bộ'!V17,[4]ĐBSCLOng!V17)</f>
        <v>11</v>
      </c>
      <c r="W17" s="58">
        <f>SUM('[4]Đông bắc'!W17,'[4]Tây bắc'!W17,[4]ĐBSHồng!W17,'[4]bắc TB'!W17,'[4]Nam TB'!W17,'[4]Tây Nguyên'!W17,'[4]Đông Nam bộ'!W17,[4]ĐBSCLOng!W17)</f>
        <v>27</v>
      </c>
      <c r="X17" s="58">
        <f>SUM('[4]Đông bắc'!X17,'[4]Tây bắc'!X17,[4]ĐBSHồng!X17,'[4]bắc TB'!X17,'[4]Nam TB'!X17,'[4]Tây Nguyên'!X17,'[4]Đông Nam bộ'!X17,[4]ĐBSCLOng!X17)</f>
        <v>26</v>
      </c>
      <c r="Y17" s="58">
        <f>SUM('[4]Đông bắc'!Y17,'[4]Tây bắc'!Y17,[4]ĐBSHồng!Y17,'[4]bắc TB'!Y17,'[4]Nam TB'!Y17,'[4]Tây Nguyên'!Y17,'[4]Đông Nam bộ'!Y17,[4]ĐBSCLOng!Y17)</f>
        <v>7</v>
      </c>
      <c r="Z17" s="58">
        <f>SUM('[4]Đông bắc'!Z17,'[4]Tây bắc'!Z17,[4]ĐBSHồng!Z17,'[4]bắc TB'!Z17,'[4]Nam TB'!Z17,'[4]Tây Nguyên'!Z17,'[4]Đông Nam bộ'!Z17,[4]ĐBSCLOng!Z17)</f>
        <v>24</v>
      </c>
    </row>
    <row r="18" spans="1:26" s="2" customFormat="1" ht="33" x14ac:dyDescent="0.25">
      <c r="A18" s="65" t="s">
        <v>78</v>
      </c>
      <c r="B18" s="78" t="s">
        <v>317</v>
      </c>
      <c r="C18" s="77"/>
      <c r="D18" s="77">
        <f>SUM('[4]Đông bắc'!D18,'[4]Tây bắc'!D18,[4]ĐBSHồng!D18,'[4]bắc TB'!D18,'[4]Nam TB'!D18,'[4]Tây Nguyên'!D18,'[4]Đông Nam bộ'!D18,[4]ĐBSCLOng!D18)</f>
        <v>2382.107</v>
      </c>
      <c r="E18" s="77">
        <f>SUM('[4]Đông bắc'!E18,'[4]Tây bắc'!E18,[4]ĐBSHồng!E18,'[4]bắc TB'!E18,'[4]Nam TB'!E18,'[4]Tây Nguyên'!E18,'[4]Đông Nam bộ'!E18,[4]ĐBSCLOng!E18)</f>
        <v>24614.409</v>
      </c>
      <c r="F18" s="77"/>
      <c r="G18" s="77">
        <f>SUM('[4]Đông bắc'!G18,'[4]Tây bắc'!G18,[4]ĐBSHồng!G18,'[4]bắc TB'!G18,'[4]Nam TB'!G18,'[4]Tây Nguyên'!G18,'[4]Đông Nam bộ'!G18,[4]ĐBSCLOng!G18)</f>
        <v>5317</v>
      </c>
      <c r="H18" s="77">
        <f>SUM('[4]Đông bắc'!H18,'[4]Tây bắc'!H18,[4]ĐBSHồng!H18,'[4]bắc TB'!H18,'[4]Nam TB'!H18,'[4]Tây Nguyên'!H18,'[4]Đông Nam bộ'!H18,[4]ĐBSCLOng!H18)</f>
        <v>371054</v>
      </c>
      <c r="I18" s="77"/>
      <c r="J18" s="77">
        <f>SUM('[4]Đông bắc'!J18,'[4]Tây bắc'!J18,[4]ĐBSHồng!J18,'[4]bắc TB'!J18,'[4]Nam TB'!J18,'[4]Tây Nguyên'!J18,'[4]Đông Nam bộ'!J18,[4]ĐBSCLOng!J18)</f>
        <v>50751</v>
      </c>
      <c r="K18" s="77">
        <f>SUM('[4]Đông bắc'!K18,'[4]Tây bắc'!K18,[4]ĐBSHồng!K18,'[4]bắc TB'!K18,'[4]Nam TB'!K18,'[4]Tây Nguyên'!K18,'[4]Đông Nam bộ'!K18,[4]ĐBSCLOng!K18)</f>
        <v>395838.99</v>
      </c>
      <c r="L18" s="77"/>
      <c r="M18" s="77">
        <f>SUM('[4]Đông bắc'!M18,'[4]Tây bắc'!M18,[4]ĐBSHồng!M18,'[4]bắc TB'!M18,'[4]Nam TB'!M18,'[4]Tây Nguyên'!M18,'[4]Đông Nam bộ'!M18,[4]ĐBSCLOng!M18)</f>
        <v>9147</v>
      </c>
      <c r="N18" s="77">
        <f>SUM('[4]Đông bắc'!N18,'[4]Tây bắc'!N18,[4]ĐBSHồng!N18,'[4]bắc TB'!N18,'[4]Nam TB'!N18,'[4]Tây Nguyên'!N18,'[4]Đông Nam bộ'!N18,[4]ĐBSCLOng!N18)</f>
        <v>1001034</v>
      </c>
      <c r="O18" s="58">
        <f>SUM('[4]Đông bắc'!O18,'[4]Tây bắc'!O18,[4]ĐBSHồng!O18,'[4]bắc TB'!O18,'[4]Nam TB'!O18,'[4]Tây Nguyên'!O18,'[4]Đông Nam bộ'!O18,[4]ĐBSCLOng!O18)</f>
        <v>2</v>
      </c>
      <c r="P18" s="58">
        <f>SUM('[4]Đông bắc'!P18,'[4]Tây bắc'!P18,[4]ĐBSHồng!P18,'[4]bắc TB'!P18,'[4]Nam TB'!P18,'[4]Tây Nguyên'!P18,'[4]Đông Nam bộ'!P18,[4]ĐBSCLOng!P18)</f>
        <v>45</v>
      </c>
      <c r="Q18" s="58">
        <f>SUM('[4]Đông bắc'!Q18,'[4]Tây bắc'!Q18,[4]ĐBSHồng!Q18,'[4]bắc TB'!Q18,'[4]Nam TB'!Q18,'[4]Tây Nguyên'!Q18,'[4]Đông Nam bộ'!Q18,[4]ĐBSCLOng!Q18)</f>
        <v>45</v>
      </c>
      <c r="R18" s="58">
        <f>SUM('[4]Đông bắc'!R18,'[4]Tây bắc'!R18,[4]ĐBSHồng!R18,'[4]bắc TB'!R18,'[4]Nam TB'!R18,'[4]Tây Nguyên'!R18,'[4]Đông Nam bộ'!R18,[4]ĐBSCLOng!R18)</f>
        <v>2</v>
      </c>
      <c r="S18" s="58">
        <f>SUM('[4]Đông bắc'!S18,'[4]Tây bắc'!S18,[4]ĐBSHồng!S18,'[4]bắc TB'!S18,'[4]Nam TB'!S18,'[4]Tây Nguyên'!S18,'[4]Đông Nam bộ'!S18,[4]ĐBSCLOng!S18)</f>
        <v>45</v>
      </c>
      <c r="T18" s="58">
        <f>SUM('[4]Đông bắc'!T18,'[4]Tây bắc'!T18,[4]ĐBSHồng!T18,'[4]bắc TB'!T18,'[4]Nam TB'!T18,'[4]Tây Nguyên'!T18,'[4]Đông Nam bộ'!T18,[4]ĐBSCLOng!T18)</f>
        <v>45</v>
      </c>
      <c r="U18" s="58">
        <f>SUM('[4]Đông bắc'!U18,'[4]Tây bắc'!U18,[4]ĐBSHồng!U18,'[4]bắc TB'!U18,'[4]Nam TB'!U18,'[4]Tây Nguyên'!U18,'[4]Đông Nam bộ'!U18,[4]ĐBSCLOng!U18)</f>
        <v>3</v>
      </c>
      <c r="V18" s="58">
        <f>SUM('[4]Đông bắc'!V18,'[4]Tây bắc'!V18,[4]ĐBSHồng!V18,'[4]bắc TB'!V18,'[4]Nam TB'!V18,'[4]Tây Nguyên'!V18,'[4]Đông Nam bộ'!V18,[4]ĐBSCLOng!V18)</f>
        <v>45</v>
      </c>
      <c r="W18" s="58">
        <f>SUM('[4]Đông bắc'!W18,'[4]Tây bắc'!W18,[4]ĐBSHồng!W18,'[4]bắc TB'!W18,'[4]Nam TB'!W18,'[4]Tây Nguyên'!W18,'[4]Đông Nam bộ'!W18,[4]ĐBSCLOng!W18)</f>
        <v>45</v>
      </c>
      <c r="X18" s="58">
        <f>SUM('[4]Đông bắc'!X18,'[4]Tây bắc'!X18,[4]ĐBSHồng!X18,'[4]bắc TB'!X18,'[4]Nam TB'!X18,'[4]Tây Nguyên'!X18,'[4]Đông Nam bộ'!X18,[4]ĐBSCLOng!X18)</f>
        <v>2</v>
      </c>
      <c r="Y18" s="58">
        <f>SUM('[4]Đông bắc'!Y18,'[4]Tây bắc'!Y18,[4]ĐBSHồng!Y18,'[4]bắc TB'!Y18,'[4]Nam TB'!Y18,'[4]Tây Nguyên'!Y18,'[4]Đông Nam bộ'!Y18,[4]ĐBSCLOng!Y18)</f>
        <v>42</v>
      </c>
      <c r="Z18" s="58">
        <f>SUM('[4]Đông bắc'!Z18,'[4]Tây bắc'!Z18,[4]ĐBSHồng!Z18,'[4]bắc TB'!Z18,'[4]Nam TB'!Z18,'[4]Tây Nguyên'!Z18,'[4]Đông Nam bộ'!Z18,[4]ĐBSCLOng!Z18)</f>
        <v>42</v>
      </c>
    </row>
    <row r="19" spans="1:26" x14ac:dyDescent="0.25">
      <c r="A19" s="58">
        <v>1</v>
      </c>
      <c r="B19" s="58" t="s">
        <v>318</v>
      </c>
      <c r="C19" s="77">
        <f>SUM('[4]Đông bắc'!C19,'[4]Tây bắc'!C19,[4]ĐBSHồng!C19,'[4]bắc TB'!C19,'[4]Nam TB'!C19,'[4]Tây Nguyên'!C19,'[4]Đông Nam bộ'!C19,[4]ĐBSCLOng!C19)</f>
        <v>15</v>
      </c>
      <c r="D19" s="77">
        <f>SUM('[4]Đông bắc'!D19,'[4]Tây bắc'!D19,[4]ĐBSHồng!D19,'[4]bắc TB'!D19,'[4]Nam TB'!D19,'[4]Tây Nguyên'!D19,'[4]Đông Nam bộ'!D19,[4]ĐBSCLOng!D19)</f>
        <v>0</v>
      </c>
      <c r="E19" s="77">
        <f>SUM('[4]Đông bắc'!E19,'[4]Tây bắc'!E19,[4]ĐBSHồng!E19,'[4]bắc TB'!E19,'[4]Nam TB'!E19,'[4]Tây Nguyên'!E19,'[4]Đông Nam bộ'!E19,[4]ĐBSCLOng!E19)</f>
        <v>5197</v>
      </c>
      <c r="F19" s="77">
        <f>SUM('[4]Đông bắc'!F19,'[4]Tây bắc'!F19,[4]ĐBSHồng!F19,'[4]bắc TB'!F19,'[4]Nam TB'!F19,'[4]Tây Nguyên'!F19,'[4]Đông Nam bộ'!F19,[4]ĐBSCLOng!F19)</f>
        <v>38</v>
      </c>
      <c r="G19" s="77">
        <f>SUM('[4]Đông bắc'!G19,'[4]Tây bắc'!G19,[4]ĐBSHồng!G19,'[4]bắc TB'!G19,'[4]Nam TB'!G19,'[4]Tây Nguyên'!G19,'[4]Đông Nam bộ'!G19,[4]ĐBSCLOng!G19)</f>
        <v>2477</v>
      </c>
      <c r="H19" s="77">
        <f>SUM('[4]Đông bắc'!H19,'[4]Tây bắc'!H19,[4]ĐBSHồng!H19,'[4]bắc TB'!H19,'[4]Nam TB'!H19,'[4]Tây Nguyên'!H19,'[4]Đông Nam bộ'!H19,[4]ĐBSCLOng!H19)</f>
        <v>5150</v>
      </c>
      <c r="I19" s="77">
        <f>SUM('[4]Đông bắc'!I19,'[4]Tây bắc'!I19,[4]ĐBSHồng!I19,'[4]bắc TB'!I19,'[4]Nam TB'!I19,'[4]Tây Nguyên'!I19,'[4]Đông Nam bộ'!I19,[4]ĐBSCLOng!I19)</f>
        <v>10</v>
      </c>
      <c r="J19" s="77">
        <f>SUM('[4]Đông bắc'!J19,'[4]Tây bắc'!J19,[4]ĐBSHồng!J19,'[4]bắc TB'!J19,'[4]Nam TB'!J19,'[4]Tây Nguyên'!J19,'[4]Đông Nam bộ'!J19,[4]ĐBSCLOng!J19)</f>
        <v>47539</v>
      </c>
      <c r="K19" s="77">
        <f>SUM('[4]Đông bắc'!K19,'[4]Tây bắc'!K19,[4]ĐBSHồng!K19,'[4]bắc TB'!K19,'[4]Nam TB'!K19,'[4]Tây Nguyên'!K19,'[4]Đông Nam bộ'!K19,[4]ĐBSCLOng!K19)</f>
        <v>5212.99</v>
      </c>
      <c r="L19" s="77">
        <f>SUM('[4]Đông bắc'!L19,'[4]Tây bắc'!L19,[4]ĐBSHồng!L19,'[4]bắc TB'!L19,'[4]Nam TB'!L19,'[4]Tây Nguyên'!L19,'[4]Đông Nam bộ'!L19,[4]ĐBSCLOng!L19)</f>
        <v>25</v>
      </c>
      <c r="M19" s="77">
        <f>SUM('[4]Đông bắc'!M19,'[4]Tây bắc'!M19,[4]ĐBSHồng!M19,'[4]bắc TB'!M19,'[4]Nam TB'!M19,'[4]Tây Nguyên'!M19,'[4]Đông Nam bộ'!M19,[4]ĐBSCLOng!M19)</f>
        <v>2000</v>
      </c>
      <c r="N19" s="77">
        <f>SUM('[4]Đông bắc'!N19,'[4]Tây bắc'!N19,[4]ĐBSHồng!N19,'[4]bắc TB'!N19,'[4]Nam TB'!N19,'[4]Tây Nguyên'!N19,'[4]Đông Nam bộ'!N19,[4]ĐBSCLOng!N19)</f>
        <v>512640</v>
      </c>
      <c r="O19" s="58">
        <f>SUM('[4]Đông bắc'!O19,'[4]Tây bắc'!O19,[4]ĐBSHồng!O19,'[4]bắc TB'!O19,'[4]Nam TB'!O19,'[4]Tây Nguyên'!O19,'[4]Đông Nam bộ'!O19,[4]ĐBSCLOng!O19)</f>
        <v>2</v>
      </c>
      <c r="P19" s="58">
        <f>SUM('[4]Đông bắc'!P19,'[4]Tây bắc'!P19,[4]ĐBSHồng!P19,'[4]bắc TB'!P19,'[4]Nam TB'!P19,'[4]Tây Nguyên'!P19,'[4]Đông Nam bộ'!P19,[4]ĐBSCLOng!P19)</f>
        <v>1</v>
      </c>
      <c r="Q19" s="58">
        <f>SUM('[4]Đông bắc'!Q19,'[4]Tây bắc'!Q19,[4]ĐBSHồng!Q19,'[4]bắc TB'!Q19,'[4]Nam TB'!Q19,'[4]Tây Nguyên'!Q19,'[4]Đông Nam bộ'!Q19,[4]ĐBSCLOng!Q19)</f>
        <v>3</v>
      </c>
      <c r="R19" s="58">
        <f>SUM('[4]Đông bắc'!R19,'[4]Tây bắc'!R19,[4]ĐBSHồng!R19,'[4]bắc TB'!R19,'[4]Nam TB'!R19,'[4]Tây Nguyên'!R19,'[4]Đông Nam bộ'!R19,[4]ĐBSCLOng!R19)</f>
        <v>4</v>
      </c>
      <c r="S19" s="58">
        <f>SUM('[4]Đông bắc'!S19,'[4]Tây bắc'!S19,[4]ĐBSHồng!S19,'[4]bắc TB'!S19,'[4]Nam TB'!S19,'[4]Tây Nguyên'!S19,'[4]Đông Nam bộ'!S19,[4]ĐBSCLOng!S19)</f>
        <v>4</v>
      </c>
      <c r="T19" s="58">
        <f>SUM('[4]Đông bắc'!T19,'[4]Tây bắc'!T19,[4]ĐBSHồng!T19,'[4]bắc TB'!T19,'[4]Nam TB'!T19,'[4]Tây Nguyên'!T19,'[4]Đông Nam bộ'!T19,[4]ĐBSCLOng!T19)</f>
        <v>2</v>
      </c>
      <c r="U19" s="58">
        <f>SUM('[4]Đông bắc'!U19,'[4]Tây bắc'!U19,[4]ĐBSHồng!U19,'[4]bắc TB'!U19,'[4]Nam TB'!U19,'[4]Tây Nguyên'!U19,'[4]Đông Nam bộ'!U19,[4]ĐBSCLOng!U19)</f>
        <v>2</v>
      </c>
      <c r="V19" s="58">
        <f>SUM('[4]Đông bắc'!V19,'[4]Tây bắc'!V19,[4]ĐBSHồng!V19,'[4]bắc TB'!V19,'[4]Nam TB'!V19,'[4]Tây Nguyên'!V19,'[4]Đông Nam bộ'!V19,[4]ĐBSCLOng!V19)</f>
        <v>3</v>
      </c>
      <c r="W19" s="58">
        <f>SUM('[4]Đông bắc'!W19,'[4]Tây bắc'!W19,[4]ĐBSHồng!W19,'[4]bắc TB'!W19,'[4]Nam TB'!W19,'[4]Tây Nguyên'!W19,'[4]Đông Nam bộ'!W19,[4]ĐBSCLOng!W19)</f>
        <v>2</v>
      </c>
      <c r="X19" s="58">
        <f>SUM('[4]Đông bắc'!X19,'[4]Tây bắc'!X19,[4]ĐBSHồng!X19,'[4]bắc TB'!X19,'[4]Nam TB'!X19,'[4]Tây Nguyên'!X19,'[4]Đông Nam bộ'!X19,[4]ĐBSCLOng!X19)</f>
        <v>6</v>
      </c>
      <c r="Y19" s="58">
        <f>SUM('[4]Đông bắc'!Y19,'[4]Tây bắc'!Y19,[4]ĐBSHồng!Y19,'[4]bắc TB'!Y19,'[4]Nam TB'!Y19,'[4]Tây Nguyên'!Y19,'[4]Đông Nam bộ'!Y19,[4]ĐBSCLOng!Y19)</f>
        <v>0</v>
      </c>
      <c r="Z19" s="58">
        <f>SUM('[4]Đông bắc'!Z19,'[4]Tây bắc'!Z19,[4]ĐBSHồng!Z19,'[4]bắc TB'!Z19,'[4]Nam TB'!Z19,'[4]Tây Nguyên'!Z19,'[4]Đông Nam bộ'!Z19,[4]ĐBSCLOng!Z19)</f>
        <v>6</v>
      </c>
    </row>
    <row r="20" spans="1:26" x14ac:dyDescent="0.25">
      <c r="A20" s="58">
        <v>2</v>
      </c>
      <c r="B20" s="58" t="s">
        <v>319</v>
      </c>
      <c r="C20" s="77">
        <f>SUM('[4]Đông bắc'!C20,'[4]Tây bắc'!C20,[4]ĐBSHồng!C20,'[4]bắc TB'!C20,'[4]Nam TB'!C20,'[4]Tây Nguyên'!C20,'[4]Đông Nam bộ'!C20,[4]ĐBSCLOng!C20)</f>
        <v>7</v>
      </c>
      <c r="D20" s="77">
        <f>SUM('[4]Đông bắc'!D20,'[4]Tây bắc'!D20,[4]ĐBSHồng!D20,'[4]bắc TB'!D20,'[4]Nam TB'!D20,'[4]Tây Nguyên'!D20,'[4]Đông Nam bộ'!D20,[4]ĐBSCLOng!D20)</f>
        <v>62.106999999999999</v>
      </c>
      <c r="E20" s="77">
        <f>SUM('[4]Đông bắc'!E20,'[4]Tây bắc'!E20,[4]ĐBSHồng!E20,'[4]bắc TB'!E20,'[4]Nam TB'!E20,'[4]Tây Nguyên'!E20,'[4]Đông Nam bộ'!E20,[4]ĐBSCLOng!E20)</f>
        <v>8045</v>
      </c>
      <c r="F20" s="77">
        <f>SUM('[4]Đông bắc'!F20,'[4]Tây bắc'!F20,[4]ĐBSHồng!F20,'[4]bắc TB'!F20,'[4]Nam TB'!F20,'[4]Tây Nguyên'!F20,'[4]Đông Nam bộ'!F20,[4]ĐBSCLOng!F20)</f>
        <v>912</v>
      </c>
      <c r="G20" s="77">
        <f>SUM('[4]Đông bắc'!G20,'[4]Tây bắc'!G20,[4]ĐBSHồng!G20,'[4]bắc TB'!G20,'[4]Nam TB'!G20,'[4]Tây Nguyên'!G20,'[4]Đông Nam bộ'!G20,[4]ĐBSCLOng!G20)</f>
        <v>0</v>
      </c>
      <c r="H20" s="77">
        <f>SUM('[4]Đông bắc'!H20,'[4]Tây bắc'!H20,[4]ĐBSHồng!H20,'[4]bắc TB'!H20,'[4]Nam TB'!H20,'[4]Tây Nguyên'!H20,'[4]Đông Nam bộ'!H20,[4]ĐBSCLOng!H20)</f>
        <v>338780</v>
      </c>
      <c r="I20" s="77">
        <f>SUM('[4]Đông bắc'!I20,'[4]Tây bắc'!I20,[4]ĐBSHồng!I20,'[4]bắc TB'!I20,'[4]Nam TB'!I20,'[4]Tây Nguyên'!I20,'[4]Đông Nam bộ'!I20,[4]ĐBSCLOng!I20)</f>
        <v>933</v>
      </c>
      <c r="J20" s="77">
        <f>SUM('[4]Đông bắc'!J20,'[4]Tây bắc'!J20,[4]ĐBSHồng!J20,'[4]bắc TB'!J20,'[4]Nam TB'!J20,'[4]Tây Nguyên'!J20,'[4]Đông Nam bộ'!J20,[4]ĐBSCLOng!J20)</f>
        <v>0</v>
      </c>
      <c r="K20" s="77">
        <f>SUM('[4]Đông bắc'!K20,'[4]Tây bắc'!K20,[4]ĐBSHồng!K20,'[4]bắc TB'!K20,'[4]Nam TB'!K20,'[4]Tây Nguyên'!K20,'[4]Đông Nam bộ'!K20,[4]ĐBSCLOng!K20)</f>
        <v>360790</v>
      </c>
      <c r="L20" s="77">
        <f>SUM('[4]Đông bắc'!L20,'[4]Tây bắc'!L20,[4]ĐBSHồng!L20,'[4]bắc TB'!L20,'[4]Nam TB'!L20,'[4]Tây Nguyên'!L20,'[4]Đông Nam bộ'!L20,[4]ĐBSCLOng!L20)</f>
        <v>949</v>
      </c>
      <c r="M20" s="77">
        <f>SUM('[4]Đông bắc'!M20,'[4]Tây bắc'!M20,[4]ĐBSHồng!M20,'[4]bắc TB'!M20,'[4]Nam TB'!M20,'[4]Tây Nguyên'!M20,'[4]Đông Nam bộ'!M20,[4]ĐBSCLOng!M20)</f>
        <v>0</v>
      </c>
      <c r="N20" s="77">
        <f>SUM('[4]Đông bắc'!N20,'[4]Tây bắc'!N20,[4]ĐBSHồng!N20,'[4]bắc TB'!N20,'[4]Nam TB'!N20,'[4]Tây Nguyên'!N20,'[4]Đông Nam bộ'!N20,[4]ĐBSCLOng!N20)</f>
        <v>428833.7</v>
      </c>
      <c r="O20" s="58">
        <f>SUM('[4]Đông bắc'!O20,'[4]Tây bắc'!O20,[4]ĐBSHồng!O20,'[4]bắc TB'!O20,'[4]Nam TB'!O20,'[4]Tây Nguyên'!O20,'[4]Đông Nam bộ'!O20,[4]ĐBSCLOng!O20)</f>
        <v>4</v>
      </c>
      <c r="P20" s="58">
        <f>SUM('[4]Đông bắc'!P20,'[4]Tây bắc'!P20,[4]ĐBSHồng!P20,'[4]bắc TB'!P20,'[4]Nam TB'!P20,'[4]Tây Nguyên'!P20,'[4]Đông Nam bộ'!P20,[4]ĐBSCLOng!P20)</f>
        <v>1</v>
      </c>
      <c r="Q20" s="58">
        <f>SUM('[4]Đông bắc'!Q20,'[4]Tây bắc'!Q20,[4]ĐBSHồng!Q20,'[4]bắc TB'!Q20,'[4]Nam TB'!Q20,'[4]Tây Nguyên'!Q20,'[4]Đông Nam bộ'!Q20,[4]ĐBSCLOng!Q20)</f>
        <v>2</v>
      </c>
      <c r="R20" s="58">
        <f>SUM('[4]Đông bắc'!R20,'[4]Tây bắc'!R20,[4]ĐBSHồng!R20,'[4]bắc TB'!R20,'[4]Nam TB'!R20,'[4]Tây Nguyên'!R20,'[4]Đông Nam bộ'!R20,[4]ĐBSCLOng!R20)</f>
        <v>3</v>
      </c>
      <c r="S20" s="58">
        <f>SUM('[4]Đông bắc'!S20,'[4]Tây bắc'!S20,[4]ĐBSHồng!S20,'[4]bắc TB'!S20,'[4]Nam TB'!S20,'[4]Tây Nguyên'!S20,'[4]Đông Nam bộ'!S20,[4]ĐBSCLOng!S20)</f>
        <v>0</v>
      </c>
      <c r="T20" s="58">
        <f>SUM('[4]Đông bắc'!T20,'[4]Tây bắc'!T20,[4]ĐBSHồng!T20,'[4]bắc TB'!T20,'[4]Nam TB'!T20,'[4]Tây Nguyên'!T20,'[4]Đông Nam bộ'!T20,[4]ĐBSCLOng!T20)</f>
        <v>1</v>
      </c>
      <c r="U20" s="58">
        <f>SUM('[4]Đông bắc'!U20,'[4]Tây bắc'!U20,[4]ĐBSHồng!U20,'[4]bắc TB'!U20,'[4]Nam TB'!U20,'[4]Tây Nguyên'!U20,'[4]Đông Nam bộ'!U20,[4]ĐBSCLOng!U20)</f>
        <v>5</v>
      </c>
      <c r="V20" s="58">
        <f>SUM('[4]Đông bắc'!V20,'[4]Tây bắc'!V20,[4]ĐBSHồng!V20,'[4]bắc TB'!V20,'[4]Nam TB'!V20,'[4]Tây Nguyên'!V20,'[4]Đông Nam bộ'!V20,[4]ĐBSCLOng!V20)</f>
        <v>0</v>
      </c>
      <c r="W20" s="58">
        <f>SUM('[4]Đông bắc'!W20,'[4]Tây bắc'!W20,[4]ĐBSHồng!W20,'[4]bắc TB'!W20,'[4]Nam TB'!W20,'[4]Tây Nguyên'!W20,'[4]Đông Nam bộ'!W20,[4]ĐBSCLOng!W20)</f>
        <v>3</v>
      </c>
      <c r="X20" s="58">
        <f>SUM('[4]Đông bắc'!X20,'[4]Tây bắc'!X20,[4]ĐBSHồng!X20,'[4]bắc TB'!X20,'[4]Nam TB'!X20,'[4]Tây Nguyên'!X20,'[4]Đông Nam bộ'!X20,[4]ĐBSCLOng!X20)</f>
        <v>5</v>
      </c>
      <c r="Y20" s="58">
        <f>SUM('[4]Đông bắc'!Y20,'[4]Tây bắc'!Y20,[4]ĐBSHồng!Y20,'[4]bắc TB'!Y20,'[4]Nam TB'!Y20,'[4]Tây Nguyên'!Y20,'[4]Đông Nam bộ'!Y20,[4]ĐBSCLOng!Y20)</f>
        <v>0</v>
      </c>
      <c r="Z20" s="58">
        <f>SUM('[4]Đông bắc'!Z20,'[4]Tây bắc'!Z20,[4]ĐBSHồng!Z20,'[4]bắc TB'!Z20,'[4]Nam TB'!Z20,'[4]Tây Nguyên'!Z20,'[4]Đông Nam bộ'!Z20,[4]ĐBSCLOng!Z20)</f>
        <v>3</v>
      </c>
    </row>
    <row r="21" spans="1:26" x14ac:dyDescent="0.25">
      <c r="A21" s="58">
        <v>3</v>
      </c>
      <c r="B21" s="58" t="s">
        <v>320</v>
      </c>
      <c r="C21" s="77">
        <f>SUM('[4]Đông bắc'!C21,'[4]Tây bắc'!C21,[4]ĐBSHồng!C21,'[4]bắc TB'!C21,'[4]Nam TB'!C21,'[4]Tây Nguyên'!C21,'[4]Đông Nam bộ'!C21,[4]ĐBSCLOng!C21)</f>
        <v>956</v>
      </c>
      <c r="D21" s="77">
        <f>SUM('[4]Đông bắc'!D21,'[4]Tây bắc'!D21,[4]ĐBSHồng!D21,'[4]bắc TB'!D21,'[4]Nam TB'!D21,'[4]Tây Nguyên'!D21,'[4]Đông Nam bộ'!D21,[4]ĐBSCLOng!D21)</f>
        <v>1720</v>
      </c>
      <c r="E21" s="77">
        <f>SUM('[4]Đông bắc'!E21,'[4]Tây bắc'!E21,[4]ĐBSHồng!E21,'[4]bắc TB'!E21,'[4]Nam TB'!E21,'[4]Tây Nguyên'!E21,'[4]Đông Nam bộ'!E21,[4]ĐBSCLOng!E21)</f>
        <v>13612.409</v>
      </c>
      <c r="F21" s="77">
        <f>SUM('[4]Đông bắc'!F21,'[4]Tây bắc'!F21,[4]ĐBSHồng!F21,'[4]bắc TB'!F21,'[4]Nam TB'!F21,'[4]Tây Nguyên'!F21,'[4]Đông Nam bộ'!F21,[4]ĐBSCLOng!F21)</f>
        <v>42</v>
      </c>
      <c r="G21" s="77">
        <f>SUM('[4]Đông bắc'!G21,'[4]Tây bắc'!G21,[4]ĐBSHồng!G21,'[4]bắc TB'!G21,'[4]Nam TB'!G21,'[4]Tây Nguyên'!G21,'[4]Đông Nam bộ'!G21,[4]ĐBSCLOng!G21)</f>
        <v>2480</v>
      </c>
      <c r="H21" s="77">
        <f>SUM('[4]Đông bắc'!H21,'[4]Tây bắc'!H21,[4]ĐBSHồng!H21,'[4]bắc TB'!H21,'[4]Nam TB'!H21,'[4]Tây Nguyên'!H21,'[4]Đông Nam bộ'!H21,[4]ĐBSCLOng!H21)</f>
        <v>26664</v>
      </c>
      <c r="I21" s="77">
        <f>SUM('[4]Đông bắc'!I21,'[4]Tây bắc'!I21,[4]ĐBSHồng!I21,'[4]bắc TB'!I21,'[4]Nam TB'!I21,'[4]Tây Nguyên'!I21,'[4]Đông Nam bộ'!I21,[4]ĐBSCLOng!I21)</f>
        <v>900</v>
      </c>
      <c r="J21" s="77">
        <f>SUM('[4]Đông bắc'!J21,'[4]Tây bắc'!J21,[4]ĐBSHồng!J21,'[4]bắc TB'!J21,'[4]Nam TB'!J21,'[4]Tây Nguyên'!J21,'[4]Đông Nam bộ'!J21,[4]ĐBSCLOng!J21)</f>
        <v>2630</v>
      </c>
      <c r="K21" s="77">
        <f>SUM('[4]Đông bắc'!K21,'[4]Tây bắc'!K21,[4]ĐBSHồng!K21,'[4]bắc TB'!K21,'[4]Nam TB'!K21,'[4]Tây Nguyên'!K21,'[4]Đông Nam bộ'!K21,[4]ĐBSCLOng!K21)</f>
        <v>31661</v>
      </c>
      <c r="L21" s="77">
        <f>SUM('[4]Đông bắc'!L21,'[4]Tây bắc'!L21,[4]ĐBSHồng!L21,'[4]bắc TB'!L21,'[4]Nam TB'!L21,'[4]Tây Nguyên'!L21,'[4]Đông Nam bộ'!L21,[4]ĐBSCLOng!L21)</f>
        <v>55</v>
      </c>
      <c r="M21" s="77">
        <f>SUM('[4]Đông bắc'!M21,'[4]Tây bắc'!M21,[4]ĐBSHồng!M21,'[4]bắc TB'!M21,'[4]Nam TB'!M21,'[4]Tây Nguyên'!M21,'[4]Đông Nam bộ'!M21,[4]ĐBSCLOng!M21)</f>
        <v>2500</v>
      </c>
      <c r="N21" s="77">
        <f>SUM('[4]Đông bắc'!N21,'[4]Tây bắc'!N21,[4]ĐBSHồng!N21,'[4]bắc TB'!N21,'[4]Nam TB'!N21,'[4]Tây Nguyên'!N21,'[4]Đông Nam bộ'!N21,[4]ĐBSCLOng!N21)</f>
        <v>57029</v>
      </c>
      <c r="O21" s="58">
        <f>SUM('[4]Đông bắc'!O21,'[4]Tây bắc'!O21,[4]ĐBSHồng!O21,'[4]bắc TB'!O21,'[4]Nam TB'!O21,'[4]Tây Nguyên'!O21,'[4]Đông Nam bộ'!O21,[4]ĐBSCLOng!O21)</f>
        <v>9</v>
      </c>
      <c r="P21" s="58">
        <f>SUM('[4]Đông bắc'!P21,'[4]Tây bắc'!P21,[4]ĐBSHồng!P21,'[4]bắc TB'!P21,'[4]Nam TB'!P21,'[4]Tây Nguyên'!P21,'[4]Đông Nam bộ'!P21,[4]ĐBSCLOng!P21)</f>
        <v>2</v>
      </c>
      <c r="Q21" s="58">
        <f>SUM('[4]Đông bắc'!Q21,'[4]Tây bắc'!Q21,[4]ĐBSHồng!Q21,'[4]bắc TB'!Q21,'[4]Nam TB'!Q21,'[4]Tây Nguyên'!Q21,'[4]Đông Nam bộ'!Q21,[4]ĐBSCLOng!Q21)</f>
        <v>10</v>
      </c>
      <c r="R21" s="58">
        <f>SUM('[4]Đông bắc'!R21,'[4]Tây bắc'!R21,[4]ĐBSHồng!R21,'[4]bắc TB'!R21,'[4]Nam TB'!R21,'[4]Tây Nguyên'!R21,'[4]Đông Nam bộ'!R21,[4]ĐBSCLOng!R21)</f>
        <v>6</v>
      </c>
      <c r="S21" s="58">
        <f>SUM('[4]Đông bắc'!S21,'[4]Tây bắc'!S21,[4]ĐBSHồng!S21,'[4]bắc TB'!S21,'[4]Nam TB'!S21,'[4]Tây Nguyên'!S21,'[4]Đông Nam bộ'!S21,[4]ĐBSCLOng!S21)</f>
        <v>3</v>
      </c>
      <c r="T21" s="58">
        <f>SUM('[4]Đông bắc'!T21,'[4]Tây bắc'!T21,[4]ĐBSHồng!T21,'[4]bắc TB'!T21,'[4]Nam TB'!T21,'[4]Tây Nguyên'!T21,'[4]Đông Nam bộ'!T21,[4]ĐBSCLOng!T21)</f>
        <v>7</v>
      </c>
      <c r="U21" s="58">
        <f>SUM('[4]Đông bắc'!U21,'[4]Tây bắc'!U21,[4]ĐBSHồng!U21,'[4]bắc TB'!U21,'[4]Nam TB'!U21,'[4]Tây Nguyên'!U21,'[4]Đông Nam bộ'!U21,[4]ĐBSCLOng!U21)</f>
        <v>8</v>
      </c>
      <c r="V21" s="58">
        <f>SUM('[4]Đông bắc'!V21,'[4]Tây bắc'!V21,[4]ĐBSHồng!V21,'[4]bắc TB'!V21,'[4]Nam TB'!V21,'[4]Tây Nguyên'!V21,'[4]Đông Nam bộ'!V21,[4]ĐBSCLOng!V21)</f>
        <v>3</v>
      </c>
      <c r="W21" s="58">
        <f>SUM('[4]Đông bắc'!W21,'[4]Tây bắc'!W21,[4]ĐBSHồng!W21,'[4]bắc TB'!W21,'[4]Nam TB'!W21,'[4]Tây Nguyên'!W21,'[4]Đông Nam bộ'!W21,[4]ĐBSCLOng!W21)</f>
        <v>9</v>
      </c>
      <c r="X21" s="58">
        <f>SUM('[4]Đông bắc'!X21,'[4]Tây bắc'!X21,[4]ĐBSHồng!X21,'[4]bắc TB'!X21,'[4]Nam TB'!X21,'[4]Tây Nguyên'!X21,'[4]Đông Nam bộ'!X21,[4]ĐBSCLOng!X21)</f>
        <v>4</v>
      </c>
      <c r="Y21" s="58">
        <f>SUM('[4]Đông bắc'!Y21,'[4]Tây bắc'!Y21,[4]ĐBSHồng!Y21,'[4]bắc TB'!Y21,'[4]Nam TB'!Y21,'[4]Tây Nguyên'!Y21,'[4]Đông Nam bộ'!Y21,[4]ĐBSCLOng!Y21)</f>
        <v>0</v>
      </c>
      <c r="Z21" s="58">
        <f>SUM('[4]Đông bắc'!Z21,'[4]Tây bắc'!Z21,[4]ĐBSHồng!Z21,'[4]bắc TB'!Z21,'[4]Nam TB'!Z21,'[4]Tây Nguyên'!Z21,'[4]Đông Nam bộ'!Z21,[4]ĐBSCLOng!Z21)</f>
        <v>6</v>
      </c>
    </row>
    <row r="22" spans="1:26" ht="33" x14ac:dyDescent="0.25">
      <c r="A22" s="58">
        <v>4</v>
      </c>
      <c r="B22" s="79" t="s">
        <v>321</v>
      </c>
      <c r="C22" s="77">
        <f>SUM('[4]Đông bắc'!C22,'[4]Tây bắc'!C22,[4]ĐBSHồng!C22,'[4]bắc TB'!C22,'[4]Nam TB'!C22,'[4]Tây Nguyên'!C22,'[4]Đông Nam bộ'!C22,[4]ĐBSCLOng!C22)</f>
        <v>42</v>
      </c>
      <c r="D22" s="77">
        <f>SUM('[4]Đông bắc'!D22,'[4]Tây bắc'!D22,[4]ĐBSHồng!D22,'[4]bắc TB'!D22,'[4]Nam TB'!D22,'[4]Tây Nguyên'!D22,'[4]Đông Nam bộ'!D22,[4]ĐBSCLOng!D22)</f>
        <v>450</v>
      </c>
      <c r="E22" s="77">
        <f>SUM('[4]Đông bắc'!E22,'[4]Tây bắc'!E22,[4]ĐBSHồng!E22,'[4]bắc TB'!E22,'[4]Nam TB'!E22,'[4]Tây Nguyên'!E22,'[4]Đông Nam bộ'!E22,[4]ĐBSCLOng!E22)</f>
        <v>2000</v>
      </c>
      <c r="F22" s="77">
        <f>SUM('[4]Đông bắc'!F22,'[4]Tây bắc'!F22,[4]ĐBSHồng!F22,'[4]bắc TB'!F22,'[4]Nam TB'!F22,'[4]Tây Nguyên'!F22,'[4]Đông Nam bộ'!F22,[4]ĐBSCLOng!F22)</f>
        <v>35</v>
      </c>
      <c r="G22" s="77">
        <f>SUM('[4]Đông bắc'!G22,'[4]Tây bắc'!G22,[4]ĐBSHồng!G22,'[4]bắc TB'!G22,'[4]Nam TB'!G22,'[4]Tây Nguyên'!G22,'[4]Đông Nam bộ'!G22,[4]ĐBSCLOng!G22)</f>
        <v>210</v>
      </c>
      <c r="H22" s="77">
        <f>SUM('[4]Đông bắc'!H22,'[4]Tây bắc'!H22,[4]ĐBSHồng!H22,'[4]bắc TB'!H22,'[4]Nam TB'!H22,'[4]Tây Nguyên'!H22,'[4]Đông Nam bộ'!H22,[4]ĐBSCLOng!H22)</f>
        <v>2000</v>
      </c>
      <c r="I22" s="77">
        <f>SUM('[4]Đông bắc'!I22,'[4]Tây bắc'!I22,[4]ĐBSHồng!I22,'[4]bắc TB'!I22,'[4]Nam TB'!I22,'[4]Tây Nguyên'!I22,'[4]Đông Nam bộ'!I22,[4]ĐBSCLOng!I22)</f>
        <v>75</v>
      </c>
      <c r="J22" s="77">
        <f>SUM('[4]Đông bắc'!J22,'[4]Tây bắc'!J22,[4]ĐBSHồng!J22,'[4]bắc TB'!J22,'[4]Nam TB'!J22,'[4]Tây Nguyên'!J22,'[4]Đông Nam bộ'!J22,[4]ĐBSCLOng!J22)</f>
        <v>100</v>
      </c>
      <c r="K22" s="77">
        <f>SUM('[4]Đông bắc'!K22,'[4]Tây bắc'!K22,[4]ĐBSHồng!K22,'[4]bắc TB'!K22,'[4]Nam TB'!K22,'[4]Tây Nguyên'!K22,'[4]Đông Nam bộ'!K22,[4]ĐBSCLOng!K22)</f>
        <v>3200</v>
      </c>
      <c r="L22" s="77">
        <f>SUM('[4]Đông bắc'!L22,'[4]Tây bắc'!L22,[4]ĐBSHồng!L22,'[4]bắc TB'!L22,'[4]Nam TB'!L22,'[4]Tây Nguyên'!L22,'[4]Đông Nam bộ'!L22,[4]ĐBSCLOng!L22)</f>
        <v>165</v>
      </c>
      <c r="M22" s="77">
        <f>SUM('[4]Đông bắc'!M22,'[4]Tây bắc'!M22,[4]ĐBSHồng!M22,'[4]bắc TB'!M22,'[4]Nam TB'!M22,'[4]Tây Nguyên'!M22,'[4]Đông Nam bộ'!M22,[4]ĐBSCLOng!M22)</f>
        <v>2430</v>
      </c>
      <c r="N22" s="77">
        <f>SUM('[4]Đông bắc'!N22,'[4]Tây bắc'!N22,[4]ĐBSHồng!N22,'[4]bắc TB'!N22,'[4]Nam TB'!N22,'[4]Tây Nguyên'!N22,'[4]Đông Nam bộ'!N22,[4]ĐBSCLOng!N22)</f>
        <v>7000</v>
      </c>
      <c r="O22" s="58">
        <f>SUM('[4]Đông bắc'!O22,'[4]Tây bắc'!O22,[4]ĐBSHồng!O22,'[4]bắc TB'!O22,'[4]Nam TB'!O22,'[4]Tây Nguyên'!O22,'[4]Đông Nam bộ'!O22,[4]ĐBSCLOng!O22)</f>
        <v>2</v>
      </c>
      <c r="P22" s="58">
        <f>SUM('[4]Đông bắc'!P22,'[4]Tây bắc'!P22,[4]ĐBSHồng!P22,'[4]bắc TB'!P22,'[4]Nam TB'!P22,'[4]Tây Nguyên'!P22,'[4]Đông Nam bộ'!P22,[4]ĐBSCLOng!P22)</f>
        <v>1</v>
      </c>
      <c r="Q22" s="58">
        <f>SUM('[4]Đông bắc'!Q22,'[4]Tây bắc'!Q22,[4]ĐBSHồng!Q22,'[4]bắc TB'!Q22,'[4]Nam TB'!Q22,'[4]Tây Nguyên'!Q22,'[4]Đông Nam bộ'!Q22,[4]ĐBSCLOng!Q22)</f>
        <v>1</v>
      </c>
      <c r="R22" s="58">
        <f>SUM('[4]Đông bắc'!R22,'[4]Tây bắc'!R22,[4]ĐBSHồng!R22,'[4]bắc TB'!R22,'[4]Nam TB'!R22,'[4]Tây Nguyên'!R22,'[4]Đông Nam bộ'!R22,[4]ĐBSCLOng!R22)</f>
        <v>2</v>
      </c>
      <c r="S22" s="58">
        <f>SUM('[4]Đông bắc'!S22,'[4]Tây bắc'!S22,[4]ĐBSHồng!S22,'[4]bắc TB'!S22,'[4]Nam TB'!S22,'[4]Tây Nguyên'!S22,'[4]Đông Nam bộ'!S22,[4]ĐBSCLOng!S22)</f>
        <v>1</v>
      </c>
      <c r="T22" s="58">
        <f>SUM('[4]Đông bắc'!T22,'[4]Tây bắc'!T22,[4]ĐBSHồng!T22,'[4]bắc TB'!T22,'[4]Nam TB'!T22,'[4]Tây Nguyên'!T22,'[4]Đông Nam bộ'!T22,[4]ĐBSCLOng!T22)</f>
        <v>1</v>
      </c>
      <c r="U22" s="58">
        <f>SUM('[4]Đông bắc'!U22,'[4]Tây bắc'!U22,[4]ĐBSHồng!U22,'[4]bắc TB'!U22,'[4]Nam TB'!U22,'[4]Tây Nguyên'!U22,'[4]Đông Nam bộ'!U22,[4]ĐBSCLOng!U22)</f>
        <v>2</v>
      </c>
      <c r="V22" s="58">
        <f>SUM('[4]Đông bắc'!V22,'[4]Tây bắc'!V22,[4]ĐBSHồng!V22,'[4]bắc TB'!V22,'[4]Nam TB'!V22,'[4]Tây Nguyên'!V22,'[4]Đông Nam bộ'!V22,[4]ĐBSCLOng!V22)</f>
        <v>1</v>
      </c>
      <c r="W22" s="58">
        <f>SUM('[4]Đông bắc'!W22,'[4]Tây bắc'!W22,[4]ĐBSHồng!W22,'[4]bắc TB'!W22,'[4]Nam TB'!W22,'[4]Tây Nguyên'!W22,'[4]Đông Nam bộ'!W22,[4]ĐBSCLOng!W22)</f>
        <v>1</v>
      </c>
      <c r="X22" s="58">
        <f>SUM('[4]Đông bắc'!X22,'[4]Tây bắc'!X22,[4]ĐBSHồng!X22,'[4]bắc TB'!X22,'[4]Nam TB'!X22,'[4]Tây Nguyên'!X22,'[4]Đông Nam bộ'!X22,[4]ĐBSCLOng!X22)</f>
        <v>6</v>
      </c>
      <c r="Y22" s="58">
        <f>SUM('[4]Đông bắc'!Y22,'[4]Tây bắc'!Y22,[4]ĐBSHồng!Y22,'[4]bắc TB'!Y22,'[4]Nam TB'!Y22,'[4]Tây Nguyên'!Y22,'[4]Đông Nam bộ'!Y22,[4]ĐBSCLOng!Y22)</f>
        <v>3</v>
      </c>
      <c r="Z22" s="58">
        <f>SUM('[4]Đông bắc'!Z22,'[4]Tây bắc'!Z22,[4]ĐBSHồng!Z22,'[4]bắc TB'!Z22,'[4]Nam TB'!Z22,'[4]Tây Nguyên'!Z22,'[4]Đông Nam bộ'!Z22,[4]ĐBSCLOng!Z22)</f>
        <v>5</v>
      </c>
    </row>
    <row r="23" spans="1:26" x14ac:dyDescent="0.25">
      <c r="A23" s="58">
        <v>5</v>
      </c>
      <c r="B23" s="58" t="s">
        <v>322</v>
      </c>
      <c r="C23" s="77">
        <f>SUM('[4]Đông bắc'!C23,'[4]Tây bắc'!C23,[4]ĐBSHồng!C23,'[4]bắc TB'!C23,'[4]Nam TB'!C23,'[4]Tây Nguyên'!C23,'[4]Đông Nam bộ'!C23,[4]ĐBSCLOng!C23)</f>
        <v>3</v>
      </c>
      <c r="D23" s="77">
        <f>SUM('[4]Đông bắc'!D23,'[4]Tây bắc'!D23,[4]ĐBSHồng!D23,'[4]bắc TB'!D23,'[4]Nam TB'!D23,'[4]Tây Nguyên'!D23,'[4]Đông Nam bộ'!D23,[4]ĐBSCLOng!D23)</f>
        <v>150</v>
      </c>
      <c r="E23" s="77">
        <f>SUM('[4]Đông bắc'!E23,'[4]Tây bắc'!E23,[4]ĐBSHồng!E23,'[4]bắc TB'!E23,'[4]Nam TB'!E23,'[4]Tây Nguyên'!E23,'[4]Đông Nam bộ'!E23,[4]ĐBSCLOng!E23)</f>
        <v>200</v>
      </c>
      <c r="F23" s="77">
        <f>SUM('[4]Đông bắc'!F23,'[4]Tây bắc'!F23,[4]ĐBSHồng!F23,'[4]bắc TB'!F23,'[4]Nam TB'!F23,'[4]Tây Nguyên'!F23,'[4]Đông Nam bộ'!F23,[4]ĐBSCLOng!F23)</f>
        <v>5</v>
      </c>
      <c r="G23" s="77">
        <f>SUM('[4]Đông bắc'!G23,'[4]Tây bắc'!G23,[4]ĐBSHồng!G23,'[4]bắc TB'!G23,'[4]Nam TB'!G23,'[4]Tây Nguyên'!G23,'[4]Đông Nam bộ'!G23,[4]ĐBSCLOng!G23)</f>
        <v>150</v>
      </c>
      <c r="H23" s="77">
        <f>SUM('[4]Đông bắc'!H23,'[4]Tây bắc'!H23,[4]ĐBSHồng!H23,'[4]bắc TB'!H23,'[4]Nam TB'!H23,'[4]Tây Nguyên'!H23,'[4]Đông Nam bộ'!H23,[4]ĐBSCLOng!H23)</f>
        <v>1460</v>
      </c>
      <c r="I23" s="77">
        <f>SUM('[4]Đông bắc'!I23,'[4]Tây bắc'!I23,[4]ĐBSHồng!I23,'[4]bắc TB'!I23,'[4]Nam TB'!I23,'[4]Tây Nguyên'!I23,'[4]Đông Nam bộ'!I23,[4]ĐBSCLOng!I23)</f>
        <v>33</v>
      </c>
      <c r="J23" s="77">
        <f>SUM('[4]Đông bắc'!J23,'[4]Tây bắc'!J23,[4]ĐBSHồng!J23,'[4]bắc TB'!J23,'[4]Nam TB'!J23,'[4]Tây Nguyên'!J23,'[4]Đông Nam bộ'!J23,[4]ĐBSCLOng!J23)</f>
        <v>457</v>
      </c>
      <c r="K23" s="77">
        <f>SUM('[4]Đông bắc'!K23,'[4]Tây bắc'!K23,[4]ĐBSHồng!K23,'[4]bắc TB'!K23,'[4]Nam TB'!K23,'[4]Tây Nguyên'!K23,'[4]Đông Nam bộ'!K23,[4]ĐBSCLOng!K23)</f>
        <v>775</v>
      </c>
      <c r="L23" s="77">
        <f>SUM('[4]Đông bắc'!L23,'[4]Tây bắc'!L23,[4]ĐBSHồng!L23,'[4]bắc TB'!L23,'[4]Nam TB'!L23,'[4]Tây Nguyên'!L23,'[4]Đông Nam bộ'!L23,[4]ĐBSCLOng!L23)</f>
        <v>17</v>
      </c>
      <c r="M23" s="77">
        <f>SUM('[4]Đông bắc'!M23,'[4]Tây bắc'!M23,[4]ĐBSHồng!M23,'[4]bắc TB'!M23,'[4]Nam TB'!M23,'[4]Tây Nguyên'!M23,'[4]Đông Nam bộ'!M23,[4]ĐBSCLOng!M23)</f>
        <v>2200</v>
      </c>
      <c r="N23" s="77">
        <f>SUM('[4]Đông bắc'!N23,'[4]Tây bắc'!N23,[4]ĐBSHồng!N23,'[4]bắc TB'!N23,'[4]Nam TB'!N23,'[4]Tây Nguyên'!N23,'[4]Đông Nam bộ'!N23,[4]ĐBSCLOng!N23)</f>
        <v>2800</v>
      </c>
      <c r="O23" s="58">
        <f>SUM('[4]Đông bắc'!O23,'[4]Tây bắc'!O23,[4]ĐBSHồng!O23,'[4]bắc TB'!O23,'[4]Nam TB'!O23,'[4]Tây Nguyên'!O23,'[4]Đông Nam bộ'!O23,[4]ĐBSCLOng!O23)</f>
        <v>1</v>
      </c>
      <c r="P23" s="58">
        <f>SUM('[4]Đông bắc'!P23,'[4]Tây bắc'!P23,[4]ĐBSHồng!P23,'[4]bắc TB'!P23,'[4]Nam TB'!P23,'[4]Tây Nguyên'!P23,'[4]Đông Nam bộ'!P23,[4]ĐBSCLOng!P23)</f>
        <v>1</v>
      </c>
      <c r="Q23" s="58">
        <f>SUM('[4]Đông bắc'!Q23,'[4]Tây bắc'!Q23,[4]ĐBSHồng!Q23,'[4]bắc TB'!Q23,'[4]Nam TB'!Q23,'[4]Tây Nguyên'!Q23,'[4]Đông Nam bộ'!Q23,[4]ĐBSCLOng!Q23)</f>
        <v>1</v>
      </c>
      <c r="R23" s="58">
        <f>SUM('[4]Đông bắc'!R23,'[4]Tây bắc'!R23,[4]ĐBSHồng!R23,'[4]bắc TB'!R23,'[4]Nam TB'!R23,'[4]Tây Nguyên'!R23,'[4]Đông Nam bộ'!R23,[4]ĐBSCLOng!R23)</f>
        <v>3</v>
      </c>
      <c r="S23" s="58">
        <f>SUM('[4]Đông bắc'!S23,'[4]Tây bắc'!S23,[4]ĐBSHồng!S23,'[4]bắc TB'!S23,'[4]Nam TB'!S23,'[4]Tây Nguyên'!S23,'[4]Đông Nam bộ'!S23,[4]ĐBSCLOng!S23)</f>
        <v>1</v>
      </c>
      <c r="T23" s="58">
        <f>SUM('[4]Đông bắc'!T23,'[4]Tây bắc'!T23,[4]ĐBSHồng!T23,'[4]bắc TB'!T23,'[4]Nam TB'!T23,'[4]Tây Nguyên'!T23,'[4]Đông Nam bộ'!T23,[4]ĐBSCLOng!T23)</f>
        <v>3</v>
      </c>
      <c r="U23" s="58">
        <f>SUM('[4]Đông bắc'!U23,'[4]Tây bắc'!U23,[4]ĐBSHồng!U23,'[4]bắc TB'!U23,'[4]Nam TB'!U23,'[4]Tây Nguyên'!U23,'[4]Đông Nam bộ'!U23,[4]ĐBSCLOng!U23)</f>
        <v>5</v>
      </c>
      <c r="V23" s="58">
        <f>SUM('[4]Đông bắc'!V23,'[4]Tây bắc'!V23,[4]ĐBSHồng!V23,'[4]bắc TB'!V23,'[4]Nam TB'!V23,'[4]Tây Nguyên'!V23,'[4]Đông Nam bộ'!V23,[4]ĐBSCLOng!V23)</f>
        <v>2</v>
      </c>
      <c r="W23" s="58">
        <f>SUM('[4]Đông bắc'!W23,'[4]Tây bắc'!W23,[4]ĐBSHồng!W23,'[4]bắc TB'!W23,'[4]Nam TB'!W23,'[4]Tây Nguyên'!W23,'[4]Đông Nam bộ'!W23,[4]ĐBSCLOng!W23)</f>
        <v>4</v>
      </c>
      <c r="X23" s="58">
        <f>SUM('[4]Đông bắc'!X23,'[4]Tây bắc'!X23,[4]ĐBSHồng!X23,'[4]bắc TB'!X23,'[4]Nam TB'!X23,'[4]Tây Nguyên'!X23,'[4]Đông Nam bộ'!X23,[4]ĐBSCLOng!X23)</f>
        <v>6</v>
      </c>
      <c r="Y23" s="58">
        <f>SUM('[4]Đông bắc'!Y23,'[4]Tây bắc'!Y23,[4]ĐBSHồng!Y23,'[4]bắc TB'!Y23,'[4]Nam TB'!Y23,'[4]Tây Nguyên'!Y23,'[4]Đông Nam bộ'!Y23,[4]ĐBSCLOng!Y23)</f>
        <v>3</v>
      </c>
      <c r="Z23" s="58">
        <f>SUM('[4]Đông bắc'!Z23,'[4]Tây bắc'!Z23,[4]ĐBSHồng!Z23,'[4]bắc TB'!Z23,'[4]Nam TB'!Z23,'[4]Tây Nguyên'!Z23,'[4]Đông Nam bộ'!Z23,[4]ĐBSCLOng!Z23)</f>
        <v>4</v>
      </c>
    </row>
    <row r="25" spans="1:26" x14ac:dyDescent="0.25">
      <c r="B25" s="81" t="s">
        <v>323</v>
      </c>
    </row>
  </sheetData>
  <mergeCells count="37">
    <mergeCell ref="K4:N4"/>
    <mergeCell ref="A2:N2"/>
    <mergeCell ref="A3:N3"/>
    <mergeCell ref="O4:Z4"/>
    <mergeCell ref="A5:A8"/>
    <mergeCell ref="B5:B8"/>
    <mergeCell ref="C5:N5"/>
    <mergeCell ref="O5:Z5"/>
    <mergeCell ref="R6:T6"/>
    <mergeCell ref="U6:W6"/>
    <mergeCell ref="X6:Z6"/>
    <mergeCell ref="J7:K7"/>
    <mergeCell ref="C7:C8"/>
    <mergeCell ref="D7:E7"/>
    <mergeCell ref="F7:F8"/>
    <mergeCell ref="G7:H7"/>
    <mergeCell ref="I7:I8"/>
    <mergeCell ref="AI5:AJ5"/>
    <mergeCell ref="C6:E6"/>
    <mergeCell ref="F6:H6"/>
    <mergeCell ref="I6:K6"/>
    <mergeCell ref="L6:N6"/>
    <mergeCell ref="O6:Q6"/>
    <mergeCell ref="AA5:AB5"/>
    <mergeCell ref="AC5:AD5"/>
    <mergeCell ref="AE5:AF5"/>
    <mergeCell ref="AG5:AH5"/>
    <mergeCell ref="U7:U8"/>
    <mergeCell ref="V7:W7"/>
    <mergeCell ref="X7:X8"/>
    <mergeCell ref="Y7:Z7"/>
    <mergeCell ref="L7:L8"/>
    <mergeCell ref="M7:N7"/>
    <mergeCell ref="O7:O8"/>
    <mergeCell ref="P7:Q7"/>
    <mergeCell ref="R7:R8"/>
    <mergeCell ref="S7:T7"/>
  </mergeCells>
  <pageMargins left="0.31496062992125984" right="0.11811023622047245" top="0.74803149606299213" bottom="0.55118110236220474" header="0.31496062992125984" footer="0.31496062992125984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Pl1</vt:lpstr>
      <vt:lpstr>Pl3</vt:lpstr>
      <vt:lpstr>pL4</vt:lpstr>
      <vt:lpstr>PL5</vt:lpstr>
      <vt:lpstr>PL6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Nguyen Thi Thuy Quyen</cp:lastModifiedBy>
  <cp:lastPrinted>2016-12-30T06:50:39Z</cp:lastPrinted>
  <dcterms:created xsi:type="dcterms:W3CDTF">2016-12-28T01:10:46Z</dcterms:created>
  <dcterms:modified xsi:type="dcterms:W3CDTF">2017-04-25T18:31:06Z</dcterms:modified>
</cp:coreProperties>
</file>